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26" documentId="13_ncr:1_{BF8F10B3-528B-4D31-B706-D3706E4F6839}" xr6:coauthVersionLast="46" xr6:coauthVersionMax="46" xr10:uidLastSave="{04D419C2-092A-4405-AA65-FD6E327BBE4C}"/>
  <bookViews>
    <workbookView xWindow="-108" yWindow="-108" windowWidth="23256" windowHeight="12576" xr2:uid="{D9697096-B6B2-4451-B8C6-F3731E7EF895}"/>
  </bookViews>
  <sheets>
    <sheet name="Sheet1" sheetId="1" r:id="rId1"/>
  </sheets>
  <definedNames>
    <definedName name="_xlnm.Print_Area" localSheetId="0">Sheet1!$A$1:$AS$37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6" i="1" l="1"/>
  <c r="Y11" i="1"/>
  <c r="X16" i="1"/>
  <c r="W2" i="1" l="1"/>
  <c r="X5" i="1"/>
  <c r="V5" i="1"/>
  <c r="C3" i="1" l="1"/>
  <c r="AL20" i="1" s="1"/>
  <c r="AP20" i="1" s="1"/>
  <c r="C78" i="1" l="1"/>
  <c r="I78" i="1" s="1"/>
  <c r="I77" i="1"/>
  <c r="C79" i="1" l="1"/>
  <c r="I79" i="1" s="1"/>
  <c r="C80" i="1" l="1"/>
  <c r="AD26" i="1"/>
  <c r="AB26" i="1"/>
  <c r="C81" i="1" l="1"/>
  <c r="I80" i="1"/>
  <c r="F6" i="1"/>
  <c r="G77" i="1" s="1"/>
  <c r="C82" i="1" l="1"/>
  <c r="I81" i="1"/>
  <c r="G6" i="1"/>
  <c r="H6" i="1"/>
  <c r="Y462" i="1"/>
  <c r="X29" i="1" l="1"/>
  <c r="X26" i="1"/>
  <c r="X27" i="1"/>
  <c r="X28" i="1"/>
  <c r="C83" i="1"/>
  <c r="I82" i="1"/>
  <c r="I6" i="1"/>
  <c r="I7" i="1" s="1"/>
  <c r="Y26" i="1" s="1"/>
  <c r="E77" i="1"/>
  <c r="G78" i="1"/>
  <c r="Z26" i="1"/>
  <c r="AO439" i="1"/>
  <c r="Z27" i="1"/>
  <c r="Z29" i="1"/>
  <c r="AM439" i="1"/>
  <c r="Z28" i="1"/>
  <c r="AC453" i="1"/>
  <c r="C84" i="1" l="1"/>
  <c r="I83" i="1"/>
  <c r="AA26" i="1"/>
  <c r="G79" i="1"/>
  <c r="E9" i="1"/>
  <c r="E7" i="1"/>
  <c r="C85" i="1" l="1"/>
  <c r="I84" i="1"/>
  <c r="G80" i="1"/>
  <c r="AG465" i="1"/>
  <c r="AG466" i="1" s="1"/>
  <c r="AG447" i="1" s="1"/>
  <c r="AD27" i="1" s="1"/>
  <c r="C86" i="1" l="1"/>
  <c r="I85" i="1"/>
  <c r="G81" i="1"/>
  <c r="AA27" i="1"/>
  <c r="AP439" i="1"/>
  <c r="AN439" i="1"/>
  <c r="F77" i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C87" i="1" l="1"/>
  <c r="I86" i="1"/>
  <c r="F138" i="1"/>
  <c r="G82" i="1"/>
  <c r="AG468" i="1"/>
  <c r="AC457" i="1"/>
  <c r="AB27" i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T408" i="1" s="1"/>
  <c r="T409" i="1" s="1"/>
  <c r="T410" i="1" s="1"/>
  <c r="T411" i="1" s="1"/>
  <c r="T412" i="1" s="1"/>
  <c r="T413" i="1" s="1"/>
  <c r="T414" i="1" s="1"/>
  <c r="T415" i="1" s="1"/>
  <c r="T416" i="1" s="1"/>
  <c r="T417" i="1" s="1"/>
  <c r="T418" i="1" s="1"/>
  <c r="T419" i="1" s="1"/>
  <c r="T420" i="1" s="1"/>
  <c r="T421" i="1" s="1"/>
  <c r="T422" i="1" s="1"/>
  <c r="T423" i="1" s="1"/>
  <c r="T424" i="1" s="1"/>
  <c r="T425" i="1" s="1"/>
  <c r="T426" i="1" s="1"/>
  <c r="T427" i="1" s="1"/>
  <c r="T428" i="1" s="1"/>
  <c r="T429" i="1" s="1"/>
  <c r="T430" i="1" s="1"/>
  <c r="T431" i="1" s="1"/>
  <c r="T432" i="1" s="1"/>
  <c r="T433" i="1" s="1"/>
  <c r="T434" i="1" s="1"/>
  <c r="T435" i="1" s="1"/>
  <c r="T436" i="1" s="1"/>
  <c r="T437" i="1" s="1"/>
  <c r="AG467" i="1"/>
  <c r="Y27" i="1"/>
  <c r="J77" i="1"/>
  <c r="C88" i="1" l="1"/>
  <c r="I87" i="1"/>
  <c r="F139" i="1"/>
  <c r="AG449" i="1"/>
  <c r="AD29" i="1" s="1"/>
  <c r="AB28" i="1"/>
  <c r="X458" i="1" s="1"/>
  <c r="AG448" i="1"/>
  <c r="G83" i="1"/>
  <c r="AB29" i="1"/>
  <c r="X459" i="1" s="1"/>
  <c r="Y28" i="1"/>
  <c r="AA28" i="1"/>
  <c r="R77" i="1"/>
  <c r="S77" i="1" s="1"/>
  <c r="AA29" i="1"/>
  <c r="Y29" i="1"/>
  <c r="X457" i="1"/>
  <c r="V9" i="1" s="1"/>
  <c r="AD28" i="1" l="1"/>
  <c r="AC458" i="1" s="1"/>
  <c r="AA8" i="1" s="1"/>
  <c r="C89" i="1"/>
  <c r="I88" i="1"/>
  <c r="F140" i="1"/>
  <c r="P72" i="1"/>
  <c r="P74" i="1" s="1"/>
  <c r="N77" i="1" s="1"/>
  <c r="O77" i="1" s="1"/>
  <c r="AC459" i="1"/>
  <c r="AE15" i="1" s="1"/>
  <c r="L73" i="1"/>
  <c r="L77" i="1" s="1"/>
  <c r="G84" i="1"/>
  <c r="R78" i="1"/>
  <c r="P73" i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 s="1"/>
  <c r="P302" i="1" s="1"/>
  <c r="P303" i="1" s="1"/>
  <c r="P304" i="1" s="1"/>
  <c r="P305" i="1" s="1"/>
  <c r="P306" i="1" s="1"/>
  <c r="P307" i="1" s="1"/>
  <c r="P308" i="1" s="1"/>
  <c r="P309" i="1" s="1"/>
  <c r="P310" i="1" s="1"/>
  <c r="P311" i="1" s="1"/>
  <c r="P312" i="1" s="1"/>
  <c r="P313" i="1" s="1"/>
  <c r="P314" i="1" s="1"/>
  <c r="P315" i="1" s="1"/>
  <c r="P316" i="1" s="1"/>
  <c r="P317" i="1" s="1"/>
  <c r="P318" i="1" s="1"/>
  <c r="P319" i="1" s="1"/>
  <c r="P320" i="1" s="1"/>
  <c r="P321" i="1" s="1"/>
  <c r="P322" i="1" s="1"/>
  <c r="P323" i="1" s="1"/>
  <c r="P324" i="1" s="1"/>
  <c r="P325" i="1" s="1"/>
  <c r="P326" i="1" s="1"/>
  <c r="P327" i="1" s="1"/>
  <c r="P328" i="1" s="1"/>
  <c r="P329" i="1" s="1"/>
  <c r="P330" i="1" s="1"/>
  <c r="P331" i="1" s="1"/>
  <c r="P332" i="1" s="1"/>
  <c r="P333" i="1" s="1"/>
  <c r="P334" i="1" s="1"/>
  <c r="P335" i="1" s="1"/>
  <c r="P336" i="1" s="1"/>
  <c r="P337" i="1" s="1"/>
  <c r="P338" i="1" s="1"/>
  <c r="P339" i="1" s="1"/>
  <c r="P340" i="1" s="1"/>
  <c r="P341" i="1" s="1"/>
  <c r="P342" i="1" s="1"/>
  <c r="P343" i="1" s="1"/>
  <c r="P344" i="1" s="1"/>
  <c r="P345" i="1" s="1"/>
  <c r="P346" i="1" s="1"/>
  <c r="P347" i="1" s="1"/>
  <c r="P348" i="1" s="1"/>
  <c r="P349" i="1" s="1"/>
  <c r="P350" i="1" s="1"/>
  <c r="P351" i="1" s="1"/>
  <c r="P352" i="1" s="1"/>
  <c r="P353" i="1" s="1"/>
  <c r="P354" i="1" s="1"/>
  <c r="P355" i="1" s="1"/>
  <c r="P356" i="1" s="1"/>
  <c r="P357" i="1" s="1"/>
  <c r="P358" i="1" s="1"/>
  <c r="P359" i="1" s="1"/>
  <c r="P360" i="1" s="1"/>
  <c r="P361" i="1" s="1"/>
  <c r="P362" i="1" s="1"/>
  <c r="P363" i="1" s="1"/>
  <c r="P364" i="1" s="1"/>
  <c r="P365" i="1" s="1"/>
  <c r="P366" i="1" s="1"/>
  <c r="P367" i="1" s="1"/>
  <c r="P368" i="1" s="1"/>
  <c r="P369" i="1" s="1"/>
  <c r="P370" i="1" s="1"/>
  <c r="P371" i="1" s="1"/>
  <c r="P372" i="1" s="1"/>
  <c r="P373" i="1" s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E78" i="1"/>
  <c r="L72" i="1" l="1"/>
  <c r="L74" i="1" s="1"/>
  <c r="H77" i="1" s="1"/>
  <c r="K77" i="1" s="1"/>
  <c r="C90" i="1"/>
  <c r="I89" i="1"/>
  <c r="F141" i="1"/>
  <c r="S78" i="1"/>
  <c r="U78" i="1" s="1"/>
  <c r="N78" i="1"/>
  <c r="O78" i="1" s="1"/>
  <c r="Q78" i="1" s="1"/>
  <c r="Q77" i="1"/>
  <c r="G85" i="1"/>
  <c r="R79" i="1"/>
  <c r="L78" i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J78" i="1"/>
  <c r="E79" i="1"/>
  <c r="H79" i="1" l="1"/>
  <c r="K79" i="1" s="1"/>
  <c r="H78" i="1"/>
  <c r="K78" i="1" s="1"/>
  <c r="C91" i="1"/>
  <c r="I90" i="1"/>
  <c r="F142" i="1"/>
  <c r="S79" i="1"/>
  <c r="U79" i="1" s="1"/>
  <c r="N79" i="1"/>
  <c r="O79" i="1" s="1"/>
  <c r="Q79" i="1" s="1"/>
  <c r="R80" i="1"/>
  <c r="G86" i="1"/>
  <c r="J79" i="1"/>
  <c r="E80" i="1"/>
  <c r="H81" i="1" l="1"/>
  <c r="H83" i="1" s="1"/>
  <c r="H80" i="1"/>
  <c r="H82" i="1" s="1"/>
  <c r="C92" i="1"/>
  <c r="I91" i="1"/>
  <c r="F143" i="1"/>
  <c r="S80" i="1"/>
  <c r="U80" i="1" s="1"/>
  <c r="N80" i="1"/>
  <c r="O80" i="1" s="1"/>
  <c r="Q80" i="1" s="1"/>
  <c r="R81" i="1"/>
  <c r="S81" i="1" s="1"/>
  <c r="G87" i="1"/>
  <c r="J80" i="1"/>
  <c r="E81" i="1"/>
  <c r="K80" i="1" l="1"/>
  <c r="C93" i="1"/>
  <c r="I92" i="1"/>
  <c r="F144" i="1"/>
  <c r="K81" i="1"/>
  <c r="N81" i="1"/>
  <c r="O81" i="1" s="1"/>
  <c r="Q81" i="1" s="1"/>
  <c r="U81" i="1"/>
  <c r="R82" i="1"/>
  <c r="H84" i="1"/>
  <c r="H85" i="1"/>
  <c r="G88" i="1"/>
  <c r="J81" i="1"/>
  <c r="E82" i="1"/>
  <c r="C94" i="1" l="1"/>
  <c r="I93" i="1"/>
  <c r="F145" i="1"/>
  <c r="S82" i="1"/>
  <c r="U82" i="1" s="1"/>
  <c r="K82" i="1"/>
  <c r="N82" i="1"/>
  <c r="O82" i="1" s="1"/>
  <c r="Q82" i="1" s="1"/>
  <c r="R83" i="1"/>
  <c r="H87" i="1"/>
  <c r="H86" i="1"/>
  <c r="G89" i="1"/>
  <c r="J82" i="1"/>
  <c r="K83" i="1"/>
  <c r="C95" i="1" l="1"/>
  <c r="I94" i="1"/>
  <c r="F146" i="1"/>
  <c r="S83" i="1"/>
  <c r="U83" i="1" s="1"/>
  <c r="N83" i="1"/>
  <c r="O83" i="1" s="1"/>
  <c r="Q83" i="1" s="1"/>
  <c r="E83" i="1"/>
  <c r="J83" i="1" s="1"/>
  <c r="R84" i="1"/>
  <c r="H89" i="1"/>
  <c r="H88" i="1"/>
  <c r="G90" i="1"/>
  <c r="K84" i="1"/>
  <c r="C96" i="1" l="1"/>
  <c r="I95" i="1"/>
  <c r="F147" i="1"/>
  <c r="S84" i="1"/>
  <c r="U84" i="1" s="1"/>
  <c r="N84" i="1"/>
  <c r="O84" i="1" s="1"/>
  <c r="Q84" i="1" s="1"/>
  <c r="H91" i="1"/>
  <c r="E84" i="1"/>
  <c r="J84" i="1" s="1"/>
  <c r="R85" i="1"/>
  <c r="H90" i="1"/>
  <c r="G91" i="1"/>
  <c r="K85" i="1"/>
  <c r="C97" i="1" l="1"/>
  <c r="I96" i="1"/>
  <c r="F148" i="1"/>
  <c r="S85" i="1"/>
  <c r="U85" i="1" s="1"/>
  <c r="N85" i="1"/>
  <c r="O85" i="1" s="1"/>
  <c r="Q85" i="1" s="1"/>
  <c r="H92" i="1"/>
  <c r="H93" i="1"/>
  <c r="E85" i="1"/>
  <c r="J85" i="1" s="1"/>
  <c r="R86" i="1"/>
  <c r="G92" i="1"/>
  <c r="K86" i="1"/>
  <c r="C98" i="1" l="1"/>
  <c r="I97" i="1"/>
  <c r="F149" i="1"/>
  <c r="S86" i="1"/>
  <c r="U86" i="1" s="1"/>
  <c r="N86" i="1"/>
  <c r="O86" i="1" s="1"/>
  <c r="Q86" i="1" s="1"/>
  <c r="H94" i="1"/>
  <c r="H95" i="1"/>
  <c r="R87" i="1"/>
  <c r="E86" i="1"/>
  <c r="J86" i="1" s="1"/>
  <c r="G93" i="1"/>
  <c r="K87" i="1"/>
  <c r="C99" i="1" l="1"/>
  <c r="I98" i="1"/>
  <c r="F150" i="1"/>
  <c r="S87" i="1"/>
  <c r="U87" i="1" s="1"/>
  <c r="N87" i="1"/>
  <c r="O87" i="1" s="1"/>
  <c r="Q87" i="1" s="1"/>
  <c r="H96" i="1"/>
  <c r="H97" i="1"/>
  <c r="R88" i="1"/>
  <c r="E87" i="1"/>
  <c r="J87" i="1" s="1"/>
  <c r="G94" i="1"/>
  <c r="K88" i="1"/>
  <c r="C100" i="1" l="1"/>
  <c r="I99" i="1"/>
  <c r="F151" i="1"/>
  <c r="S88" i="1"/>
  <c r="U88" i="1" s="1"/>
  <c r="N88" i="1"/>
  <c r="O88" i="1" s="1"/>
  <c r="Q88" i="1" s="1"/>
  <c r="H98" i="1"/>
  <c r="H99" i="1"/>
  <c r="R89" i="1"/>
  <c r="E88" i="1"/>
  <c r="J88" i="1" s="1"/>
  <c r="G95" i="1"/>
  <c r="K89" i="1"/>
  <c r="C101" i="1" l="1"/>
  <c r="I100" i="1"/>
  <c r="F152" i="1"/>
  <c r="S89" i="1"/>
  <c r="U89" i="1" s="1"/>
  <c r="N89" i="1"/>
  <c r="O89" i="1" s="1"/>
  <c r="Q89" i="1" s="1"/>
  <c r="H101" i="1"/>
  <c r="H100" i="1"/>
  <c r="R90" i="1"/>
  <c r="E89" i="1"/>
  <c r="J89" i="1" s="1"/>
  <c r="G96" i="1"/>
  <c r="K90" i="1"/>
  <c r="C102" i="1" l="1"/>
  <c r="I101" i="1"/>
  <c r="F153" i="1"/>
  <c r="S90" i="1"/>
  <c r="U90" i="1" s="1"/>
  <c r="N90" i="1"/>
  <c r="O90" i="1" s="1"/>
  <c r="Q90" i="1" s="1"/>
  <c r="H103" i="1"/>
  <c r="H102" i="1"/>
  <c r="R91" i="1"/>
  <c r="E90" i="1"/>
  <c r="J90" i="1" s="1"/>
  <c r="G97" i="1"/>
  <c r="K91" i="1"/>
  <c r="C103" i="1" l="1"/>
  <c r="I102" i="1"/>
  <c r="F154" i="1"/>
  <c r="S91" i="1"/>
  <c r="U91" i="1" s="1"/>
  <c r="N91" i="1"/>
  <c r="O91" i="1" s="1"/>
  <c r="Q91" i="1" s="1"/>
  <c r="H104" i="1"/>
  <c r="H105" i="1"/>
  <c r="R92" i="1"/>
  <c r="E91" i="1"/>
  <c r="J91" i="1" s="1"/>
  <c r="G98" i="1"/>
  <c r="K92" i="1"/>
  <c r="C104" i="1" l="1"/>
  <c r="I103" i="1"/>
  <c r="F155" i="1"/>
  <c r="S92" i="1"/>
  <c r="U92" i="1" s="1"/>
  <c r="N92" i="1"/>
  <c r="O92" i="1" s="1"/>
  <c r="Q92" i="1" s="1"/>
  <c r="H107" i="1"/>
  <c r="H106" i="1"/>
  <c r="R93" i="1"/>
  <c r="E92" i="1"/>
  <c r="J92" i="1" s="1"/>
  <c r="G99" i="1"/>
  <c r="K93" i="1"/>
  <c r="C105" i="1" l="1"/>
  <c r="I104" i="1"/>
  <c r="F156" i="1"/>
  <c r="S93" i="1"/>
  <c r="U93" i="1" s="1"/>
  <c r="N93" i="1"/>
  <c r="O93" i="1" s="1"/>
  <c r="Q93" i="1" s="1"/>
  <c r="H109" i="1"/>
  <c r="H108" i="1"/>
  <c r="R94" i="1"/>
  <c r="E93" i="1"/>
  <c r="J93" i="1" s="1"/>
  <c r="G100" i="1"/>
  <c r="K94" i="1"/>
  <c r="C106" i="1" l="1"/>
  <c r="I105" i="1"/>
  <c r="F157" i="1"/>
  <c r="S94" i="1"/>
  <c r="U94" i="1" s="1"/>
  <c r="N94" i="1"/>
  <c r="O94" i="1" s="1"/>
  <c r="Q94" i="1" s="1"/>
  <c r="H111" i="1"/>
  <c r="H110" i="1"/>
  <c r="R95" i="1"/>
  <c r="E94" i="1"/>
  <c r="J94" i="1" s="1"/>
  <c r="G101" i="1"/>
  <c r="K95" i="1"/>
  <c r="C107" i="1" l="1"/>
  <c r="I106" i="1"/>
  <c r="N95" i="1"/>
  <c r="N96" i="1" s="1"/>
  <c r="F158" i="1"/>
  <c r="S95" i="1"/>
  <c r="U95" i="1" s="1"/>
  <c r="H113" i="1"/>
  <c r="H112" i="1"/>
  <c r="R96" i="1"/>
  <c r="E95" i="1"/>
  <c r="J95" i="1" s="1"/>
  <c r="G102" i="1"/>
  <c r="K96" i="1"/>
  <c r="C108" i="1" l="1"/>
  <c r="I107" i="1"/>
  <c r="O95" i="1"/>
  <c r="Q95" i="1" s="1"/>
  <c r="F159" i="1"/>
  <c r="S96" i="1"/>
  <c r="U96" i="1" s="1"/>
  <c r="O96" i="1"/>
  <c r="Q96" i="1" s="1"/>
  <c r="H115" i="1"/>
  <c r="H114" i="1"/>
  <c r="R97" i="1"/>
  <c r="E96" i="1"/>
  <c r="J96" i="1" s="1"/>
  <c r="N97" i="1"/>
  <c r="G103" i="1"/>
  <c r="K97" i="1"/>
  <c r="C109" i="1" l="1"/>
  <c r="I108" i="1"/>
  <c r="F160" i="1"/>
  <c r="S97" i="1"/>
  <c r="U97" i="1" s="1"/>
  <c r="O97" i="1"/>
  <c r="Q97" i="1" s="1"/>
  <c r="H117" i="1"/>
  <c r="H116" i="1"/>
  <c r="R98" i="1"/>
  <c r="E97" i="1"/>
  <c r="J97" i="1" s="1"/>
  <c r="N98" i="1"/>
  <c r="G104" i="1"/>
  <c r="K98" i="1"/>
  <c r="C110" i="1" l="1"/>
  <c r="I109" i="1"/>
  <c r="F161" i="1"/>
  <c r="S98" i="1"/>
  <c r="U98" i="1" s="1"/>
  <c r="O98" i="1"/>
  <c r="Q98" i="1" s="1"/>
  <c r="H119" i="1"/>
  <c r="H118" i="1"/>
  <c r="R99" i="1"/>
  <c r="E98" i="1"/>
  <c r="J98" i="1" s="1"/>
  <c r="N99" i="1"/>
  <c r="G105" i="1"/>
  <c r="K99" i="1"/>
  <c r="C111" i="1" l="1"/>
  <c r="I110" i="1"/>
  <c r="F162" i="1"/>
  <c r="S99" i="1"/>
  <c r="U99" i="1" s="1"/>
  <c r="O99" i="1"/>
  <c r="Q99" i="1" s="1"/>
  <c r="H120" i="1"/>
  <c r="H121" i="1"/>
  <c r="R100" i="1"/>
  <c r="E99" i="1"/>
  <c r="J99" i="1" s="1"/>
  <c r="N100" i="1"/>
  <c r="G106" i="1"/>
  <c r="K100" i="1"/>
  <c r="C112" i="1" l="1"/>
  <c r="I111" i="1"/>
  <c r="F163" i="1"/>
  <c r="S100" i="1"/>
  <c r="U100" i="1" s="1"/>
  <c r="O100" i="1"/>
  <c r="Q100" i="1" s="1"/>
  <c r="H123" i="1"/>
  <c r="H122" i="1"/>
  <c r="R101" i="1"/>
  <c r="E100" i="1"/>
  <c r="J100" i="1" s="1"/>
  <c r="N101" i="1"/>
  <c r="G107" i="1"/>
  <c r="K101" i="1"/>
  <c r="C113" i="1" l="1"/>
  <c r="I112" i="1"/>
  <c r="F164" i="1"/>
  <c r="S101" i="1"/>
  <c r="U101" i="1" s="1"/>
  <c r="O101" i="1"/>
  <c r="Q101" i="1" s="1"/>
  <c r="H125" i="1"/>
  <c r="H124" i="1"/>
  <c r="R102" i="1"/>
  <c r="E101" i="1"/>
  <c r="J101" i="1" s="1"/>
  <c r="N102" i="1"/>
  <c r="G108" i="1"/>
  <c r="K102" i="1"/>
  <c r="C114" i="1" l="1"/>
  <c r="I113" i="1"/>
  <c r="F165" i="1"/>
  <c r="S102" i="1"/>
  <c r="U102" i="1" s="1"/>
  <c r="O102" i="1"/>
  <c r="Q102" i="1" s="1"/>
  <c r="H127" i="1"/>
  <c r="H129" i="1" s="1"/>
  <c r="H126" i="1"/>
  <c r="R103" i="1"/>
  <c r="E102" i="1"/>
  <c r="J102" i="1" s="1"/>
  <c r="N103" i="1"/>
  <c r="G109" i="1"/>
  <c r="K103" i="1"/>
  <c r="C115" i="1" l="1"/>
  <c r="I114" i="1"/>
  <c r="H131" i="1"/>
  <c r="F166" i="1"/>
  <c r="S103" i="1"/>
  <c r="U103" i="1" s="1"/>
  <c r="O103" i="1"/>
  <c r="Q103" i="1" s="1"/>
  <c r="H128" i="1"/>
  <c r="H130" i="1" s="1"/>
  <c r="R104" i="1"/>
  <c r="E103" i="1"/>
  <c r="J103" i="1" s="1"/>
  <c r="N104" i="1"/>
  <c r="G110" i="1"/>
  <c r="K104" i="1"/>
  <c r="C116" i="1" l="1"/>
  <c r="I115" i="1"/>
  <c r="H133" i="1"/>
  <c r="H132" i="1"/>
  <c r="F167" i="1"/>
  <c r="O104" i="1"/>
  <c r="Q104" i="1" s="1"/>
  <c r="S104" i="1"/>
  <c r="U104" i="1" s="1"/>
  <c r="R105" i="1"/>
  <c r="E104" i="1"/>
  <c r="J104" i="1" s="1"/>
  <c r="N105" i="1"/>
  <c r="G111" i="1"/>
  <c r="K105" i="1"/>
  <c r="C117" i="1" l="1"/>
  <c r="I116" i="1"/>
  <c r="H135" i="1"/>
  <c r="H134" i="1"/>
  <c r="F168" i="1"/>
  <c r="O105" i="1"/>
  <c r="Q105" i="1" s="1"/>
  <c r="S105" i="1"/>
  <c r="U105" i="1" s="1"/>
  <c r="R106" i="1"/>
  <c r="S106" i="1" s="1"/>
  <c r="E105" i="1"/>
  <c r="J105" i="1" s="1"/>
  <c r="N106" i="1"/>
  <c r="O106" i="1" s="1"/>
  <c r="G112" i="1"/>
  <c r="K106" i="1"/>
  <c r="C118" i="1" l="1"/>
  <c r="I117" i="1"/>
  <c r="H137" i="1"/>
  <c r="H136" i="1"/>
  <c r="F169" i="1"/>
  <c r="R107" i="1"/>
  <c r="E106" i="1"/>
  <c r="J106" i="1" s="1"/>
  <c r="Q106" i="1"/>
  <c r="N107" i="1"/>
  <c r="G113" i="1"/>
  <c r="U106" i="1"/>
  <c r="K107" i="1"/>
  <c r="C119" i="1" l="1"/>
  <c r="I118" i="1"/>
  <c r="H138" i="1"/>
  <c r="H139" i="1"/>
  <c r="F170" i="1"/>
  <c r="O107" i="1"/>
  <c r="Q107" i="1" s="1"/>
  <c r="S107" i="1"/>
  <c r="U107" i="1" s="1"/>
  <c r="R108" i="1"/>
  <c r="S108" i="1" s="1"/>
  <c r="E107" i="1"/>
  <c r="J107" i="1" s="1"/>
  <c r="N108" i="1"/>
  <c r="O108" i="1" s="1"/>
  <c r="G114" i="1"/>
  <c r="K108" i="1"/>
  <c r="C120" i="1" l="1"/>
  <c r="I119" i="1"/>
  <c r="H141" i="1"/>
  <c r="H140" i="1"/>
  <c r="F171" i="1"/>
  <c r="R109" i="1"/>
  <c r="E108" i="1"/>
  <c r="J108" i="1" s="1"/>
  <c r="U108" i="1"/>
  <c r="Q108" i="1"/>
  <c r="N109" i="1"/>
  <c r="G115" i="1"/>
  <c r="K109" i="1"/>
  <c r="C121" i="1" l="1"/>
  <c r="I120" i="1"/>
  <c r="H142" i="1"/>
  <c r="H143" i="1"/>
  <c r="F172" i="1"/>
  <c r="O109" i="1"/>
  <c r="Q109" i="1" s="1"/>
  <c r="S109" i="1"/>
  <c r="U109" i="1" s="1"/>
  <c r="R110" i="1"/>
  <c r="E109" i="1"/>
  <c r="J109" i="1" s="1"/>
  <c r="N110" i="1"/>
  <c r="G116" i="1"/>
  <c r="K110" i="1"/>
  <c r="C122" i="1" l="1"/>
  <c r="I121" i="1"/>
  <c r="H145" i="1"/>
  <c r="H144" i="1"/>
  <c r="F173" i="1"/>
  <c r="O110" i="1"/>
  <c r="Q110" i="1" s="1"/>
  <c r="S110" i="1"/>
  <c r="U110" i="1" s="1"/>
  <c r="R111" i="1"/>
  <c r="E110" i="1"/>
  <c r="J110" i="1" s="1"/>
  <c r="N111" i="1"/>
  <c r="G117" i="1"/>
  <c r="K111" i="1"/>
  <c r="C123" i="1" l="1"/>
  <c r="I122" i="1"/>
  <c r="H146" i="1"/>
  <c r="H147" i="1"/>
  <c r="F174" i="1"/>
  <c r="O111" i="1"/>
  <c r="Q111" i="1" s="1"/>
  <c r="S111" i="1"/>
  <c r="U111" i="1" s="1"/>
  <c r="R112" i="1"/>
  <c r="S112" i="1" s="1"/>
  <c r="E111" i="1"/>
  <c r="J111" i="1" s="1"/>
  <c r="N112" i="1"/>
  <c r="O112" i="1" s="1"/>
  <c r="G118" i="1"/>
  <c r="K112" i="1"/>
  <c r="C124" i="1" l="1"/>
  <c r="I123" i="1"/>
  <c r="H149" i="1"/>
  <c r="H148" i="1"/>
  <c r="F175" i="1"/>
  <c r="R113" i="1"/>
  <c r="E112" i="1"/>
  <c r="J112" i="1" s="1"/>
  <c r="Q112" i="1"/>
  <c r="N113" i="1"/>
  <c r="G119" i="1"/>
  <c r="U112" i="1"/>
  <c r="K113" i="1"/>
  <c r="C125" i="1" l="1"/>
  <c r="I124" i="1"/>
  <c r="H150" i="1"/>
  <c r="H151" i="1"/>
  <c r="F176" i="1"/>
  <c r="O113" i="1"/>
  <c r="Q113" i="1" s="1"/>
  <c r="S113" i="1"/>
  <c r="U113" i="1" s="1"/>
  <c r="R114" i="1"/>
  <c r="S114" i="1" s="1"/>
  <c r="E113" i="1"/>
  <c r="J113" i="1" s="1"/>
  <c r="N114" i="1"/>
  <c r="O114" i="1" s="1"/>
  <c r="G120" i="1"/>
  <c r="K114" i="1"/>
  <c r="C126" i="1" l="1"/>
  <c r="I125" i="1"/>
  <c r="H153" i="1"/>
  <c r="H152" i="1"/>
  <c r="F177" i="1"/>
  <c r="R115" i="1"/>
  <c r="E114" i="1"/>
  <c r="J114" i="1" s="1"/>
  <c r="Q114" i="1"/>
  <c r="N115" i="1"/>
  <c r="G121" i="1"/>
  <c r="U114" i="1"/>
  <c r="K115" i="1"/>
  <c r="C127" i="1" l="1"/>
  <c r="I126" i="1"/>
  <c r="H154" i="1"/>
  <c r="H155" i="1"/>
  <c r="F178" i="1"/>
  <c r="O115" i="1"/>
  <c r="Q115" i="1" s="1"/>
  <c r="S115" i="1"/>
  <c r="U115" i="1" s="1"/>
  <c r="R116" i="1"/>
  <c r="S116" i="1" s="1"/>
  <c r="E115" i="1"/>
  <c r="J115" i="1" s="1"/>
  <c r="N116" i="1"/>
  <c r="O116" i="1" s="1"/>
  <c r="G122" i="1"/>
  <c r="K116" i="1"/>
  <c r="C128" i="1" l="1"/>
  <c r="I127" i="1"/>
  <c r="R117" i="1"/>
  <c r="R118" i="1" s="1"/>
  <c r="H157" i="1"/>
  <c r="H156" i="1"/>
  <c r="F179" i="1"/>
  <c r="E116" i="1"/>
  <c r="J116" i="1" s="1"/>
  <c r="Q116" i="1"/>
  <c r="N117" i="1"/>
  <c r="G123" i="1"/>
  <c r="U116" i="1"/>
  <c r="K117" i="1"/>
  <c r="C129" i="1" l="1"/>
  <c r="I128" i="1"/>
  <c r="H159" i="1"/>
  <c r="H158" i="1"/>
  <c r="F180" i="1"/>
  <c r="O117" i="1"/>
  <c r="Q117" i="1" s="1"/>
  <c r="S117" i="1"/>
  <c r="U117" i="1" s="1"/>
  <c r="E117" i="1"/>
  <c r="J117" i="1" s="1"/>
  <c r="N118" i="1"/>
  <c r="G124" i="1"/>
  <c r="R119" i="1"/>
  <c r="K118" i="1"/>
  <c r="I129" i="1" l="1"/>
  <c r="K129" i="1" s="1"/>
  <c r="M129" i="1" s="1"/>
  <c r="C130" i="1"/>
  <c r="H160" i="1"/>
  <c r="H161" i="1"/>
  <c r="F181" i="1"/>
  <c r="O118" i="1"/>
  <c r="Q118" i="1" s="1"/>
  <c r="S118" i="1"/>
  <c r="U118" i="1" s="1"/>
  <c r="E118" i="1"/>
  <c r="J118" i="1" s="1"/>
  <c r="N119" i="1"/>
  <c r="G125" i="1"/>
  <c r="R120" i="1"/>
  <c r="K119" i="1"/>
  <c r="C131" i="1" l="1"/>
  <c r="I130" i="1"/>
  <c r="K130" i="1" s="1"/>
  <c r="M130" i="1" s="1"/>
  <c r="H163" i="1"/>
  <c r="H162" i="1"/>
  <c r="F182" i="1"/>
  <c r="O119" i="1"/>
  <c r="Q119" i="1" s="1"/>
  <c r="S119" i="1"/>
  <c r="U119" i="1" s="1"/>
  <c r="E119" i="1"/>
  <c r="J119" i="1" s="1"/>
  <c r="N120" i="1"/>
  <c r="G126" i="1"/>
  <c r="R121" i="1"/>
  <c r="K120" i="1"/>
  <c r="C132" i="1" l="1"/>
  <c r="I131" i="1"/>
  <c r="K131" i="1" s="1"/>
  <c r="M131" i="1" s="1"/>
  <c r="H164" i="1"/>
  <c r="H165" i="1"/>
  <c r="F183" i="1"/>
  <c r="O120" i="1"/>
  <c r="Q120" i="1" s="1"/>
  <c r="S120" i="1"/>
  <c r="U120" i="1" s="1"/>
  <c r="E120" i="1"/>
  <c r="J120" i="1" s="1"/>
  <c r="N121" i="1"/>
  <c r="O121" i="1" s="1"/>
  <c r="G127" i="1"/>
  <c r="R122" i="1"/>
  <c r="K121" i="1"/>
  <c r="I132" i="1" l="1"/>
  <c r="K132" i="1" s="1"/>
  <c r="M132" i="1" s="1"/>
  <c r="C133" i="1"/>
  <c r="H166" i="1"/>
  <c r="H167" i="1"/>
  <c r="F184" i="1"/>
  <c r="S121" i="1"/>
  <c r="U121" i="1" s="1"/>
  <c r="E121" i="1"/>
  <c r="J121" i="1" s="1"/>
  <c r="Q121" i="1"/>
  <c r="N122" i="1"/>
  <c r="G128" i="1"/>
  <c r="G129" i="1" s="1"/>
  <c r="R123" i="1"/>
  <c r="K122" i="1"/>
  <c r="C134" i="1" l="1"/>
  <c r="I133" i="1"/>
  <c r="K133" i="1" s="1"/>
  <c r="M133" i="1" s="1"/>
  <c r="G130" i="1"/>
  <c r="E129" i="1"/>
  <c r="J129" i="1" s="1"/>
  <c r="H169" i="1"/>
  <c r="H168" i="1"/>
  <c r="F185" i="1"/>
  <c r="O122" i="1"/>
  <c r="Q122" i="1" s="1"/>
  <c r="S122" i="1"/>
  <c r="U122" i="1" s="1"/>
  <c r="E122" i="1"/>
  <c r="J122" i="1" s="1"/>
  <c r="N123" i="1"/>
  <c r="O123" i="1" s="1"/>
  <c r="R124" i="1"/>
  <c r="K123" i="1"/>
  <c r="C135" i="1" l="1"/>
  <c r="I134" i="1"/>
  <c r="K134" i="1" s="1"/>
  <c r="M134" i="1" s="1"/>
  <c r="G131" i="1"/>
  <c r="E130" i="1"/>
  <c r="J130" i="1" s="1"/>
  <c r="H170" i="1"/>
  <c r="H171" i="1"/>
  <c r="F186" i="1"/>
  <c r="S123" i="1"/>
  <c r="U123" i="1" s="1"/>
  <c r="E123" i="1"/>
  <c r="J123" i="1" s="1"/>
  <c r="Q123" i="1"/>
  <c r="N124" i="1"/>
  <c r="R125" i="1"/>
  <c r="K124" i="1"/>
  <c r="C136" i="1" l="1"/>
  <c r="I135" i="1"/>
  <c r="K135" i="1" s="1"/>
  <c r="M135" i="1" s="1"/>
  <c r="G132" i="1"/>
  <c r="E131" i="1"/>
  <c r="J131" i="1" s="1"/>
  <c r="H173" i="1"/>
  <c r="H172" i="1"/>
  <c r="F187" i="1"/>
  <c r="O124" i="1"/>
  <c r="Q124" i="1" s="1"/>
  <c r="S124" i="1"/>
  <c r="U124" i="1" s="1"/>
  <c r="E124" i="1"/>
  <c r="J124" i="1" s="1"/>
  <c r="N125" i="1"/>
  <c r="R126" i="1"/>
  <c r="K125" i="1"/>
  <c r="I136" i="1" l="1"/>
  <c r="K136" i="1" s="1"/>
  <c r="M136" i="1" s="1"/>
  <c r="C137" i="1"/>
  <c r="G133" i="1"/>
  <c r="E132" i="1"/>
  <c r="J132" i="1" s="1"/>
  <c r="H174" i="1"/>
  <c r="H175" i="1"/>
  <c r="F188" i="1"/>
  <c r="O125" i="1"/>
  <c r="Q125" i="1" s="1"/>
  <c r="S125" i="1"/>
  <c r="U125" i="1" s="1"/>
  <c r="E125" i="1"/>
  <c r="J125" i="1" s="1"/>
  <c r="N126" i="1"/>
  <c r="R127" i="1"/>
  <c r="K126" i="1"/>
  <c r="I137" i="1" l="1"/>
  <c r="K137" i="1" s="1"/>
  <c r="M137" i="1" s="1"/>
  <c r="C138" i="1"/>
  <c r="G134" i="1"/>
  <c r="E133" i="1"/>
  <c r="J133" i="1" s="1"/>
  <c r="H177" i="1"/>
  <c r="H176" i="1"/>
  <c r="F189" i="1"/>
  <c r="O126" i="1"/>
  <c r="Q126" i="1" s="1"/>
  <c r="S126" i="1"/>
  <c r="U126" i="1" s="1"/>
  <c r="E126" i="1"/>
  <c r="J126" i="1" s="1"/>
  <c r="N127" i="1"/>
  <c r="R128" i="1"/>
  <c r="R129" i="1" s="1"/>
  <c r="K127" i="1"/>
  <c r="I138" i="1" l="1"/>
  <c r="K138" i="1" s="1"/>
  <c r="M138" i="1" s="1"/>
  <c r="C139" i="1"/>
  <c r="G135" i="1"/>
  <c r="E134" i="1"/>
  <c r="J134" i="1" s="1"/>
  <c r="H178" i="1"/>
  <c r="R130" i="1"/>
  <c r="S129" i="1"/>
  <c r="U129" i="1" s="1"/>
  <c r="H179" i="1"/>
  <c r="F190" i="1"/>
  <c r="O127" i="1"/>
  <c r="Q127" i="1" s="1"/>
  <c r="S127" i="1"/>
  <c r="U127" i="1" s="1"/>
  <c r="E127" i="1"/>
  <c r="J127" i="1" s="1"/>
  <c r="N128" i="1"/>
  <c r="N129" i="1" s="1"/>
  <c r="K128" i="1"/>
  <c r="C140" i="1" l="1"/>
  <c r="I139" i="1"/>
  <c r="K139" i="1" s="1"/>
  <c r="M139" i="1" s="1"/>
  <c r="G136" i="1"/>
  <c r="E135" i="1"/>
  <c r="J135" i="1" s="1"/>
  <c r="H180" i="1"/>
  <c r="H181" i="1"/>
  <c r="N130" i="1"/>
  <c r="O129" i="1"/>
  <c r="Q129" i="1" s="1"/>
  <c r="R131" i="1"/>
  <c r="S130" i="1"/>
  <c r="U130" i="1" s="1"/>
  <c r="F191" i="1"/>
  <c r="O128" i="1"/>
  <c r="Q128" i="1" s="1"/>
  <c r="S128" i="1"/>
  <c r="U128" i="1" s="1"/>
  <c r="E128" i="1"/>
  <c r="J128" i="1" s="1"/>
  <c r="C141" i="1" l="1"/>
  <c r="I140" i="1"/>
  <c r="K140" i="1" s="1"/>
  <c r="M140" i="1" s="1"/>
  <c r="G137" i="1"/>
  <c r="E136" i="1"/>
  <c r="J136" i="1" s="1"/>
  <c r="H182" i="1"/>
  <c r="R132" i="1"/>
  <c r="S131" i="1"/>
  <c r="U131" i="1" s="1"/>
  <c r="N131" i="1"/>
  <c r="O130" i="1"/>
  <c r="Q130" i="1" s="1"/>
  <c r="H183" i="1"/>
  <c r="F192" i="1"/>
  <c r="M78" i="1"/>
  <c r="M77" i="1"/>
  <c r="I141" i="1" l="1"/>
  <c r="K141" i="1" s="1"/>
  <c r="M141" i="1" s="1"/>
  <c r="C142" i="1"/>
  <c r="G138" i="1"/>
  <c r="E137" i="1"/>
  <c r="J137" i="1" s="1"/>
  <c r="N132" i="1"/>
  <c r="O131" i="1"/>
  <c r="Q131" i="1" s="1"/>
  <c r="H184" i="1"/>
  <c r="H185" i="1"/>
  <c r="R133" i="1"/>
  <c r="S132" i="1"/>
  <c r="U132" i="1" s="1"/>
  <c r="F193" i="1"/>
  <c r="M79" i="1"/>
  <c r="M80" i="1"/>
  <c r="I142" i="1" l="1"/>
  <c r="K142" i="1" s="1"/>
  <c r="M142" i="1" s="1"/>
  <c r="C143" i="1"/>
  <c r="G139" i="1"/>
  <c r="E138" i="1"/>
  <c r="J138" i="1" s="1"/>
  <c r="R134" i="1"/>
  <c r="S133" i="1"/>
  <c r="U133" i="1" s="1"/>
  <c r="H187" i="1"/>
  <c r="H186" i="1"/>
  <c r="N133" i="1"/>
  <c r="O132" i="1"/>
  <c r="Q132" i="1" s="1"/>
  <c r="F194" i="1"/>
  <c r="M82" i="1"/>
  <c r="M81" i="1"/>
  <c r="C144" i="1" l="1"/>
  <c r="I143" i="1"/>
  <c r="K143" i="1" s="1"/>
  <c r="M143" i="1" s="1"/>
  <c r="G140" i="1"/>
  <c r="E139" i="1"/>
  <c r="J139" i="1" s="1"/>
  <c r="N134" i="1"/>
  <c r="O133" i="1"/>
  <c r="Q133" i="1" s="1"/>
  <c r="H188" i="1"/>
  <c r="H189" i="1"/>
  <c r="R135" i="1"/>
  <c r="S134" i="1"/>
  <c r="U134" i="1" s="1"/>
  <c r="F195" i="1"/>
  <c r="M83" i="1"/>
  <c r="M84" i="1"/>
  <c r="C145" i="1" l="1"/>
  <c r="I144" i="1"/>
  <c r="K144" i="1" s="1"/>
  <c r="M144" i="1" s="1"/>
  <c r="G141" i="1"/>
  <c r="E140" i="1"/>
  <c r="J140" i="1" s="1"/>
  <c r="H191" i="1"/>
  <c r="H190" i="1"/>
  <c r="R136" i="1"/>
  <c r="S135" i="1"/>
  <c r="U135" i="1" s="1"/>
  <c r="N135" i="1"/>
  <c r="O134" i="1"/>
  <c r="Q134" i="1" s="1"/>
  <c r="F196" i="1"/>
  <c r="M86" i="1"/>
  <c r="M85" i="1"/>
  <c r="C146" i="1" l="1"/>
  <c r="I145" i="1"/>
  <c r="K145" i="1" s="1"/>
  <c r="M145" i="1" s="1"/>
  <c r="G142" i="1"/>
  <c r="E141" i="1"/>
  <c r="J141" i="1" s="1"/>
  <c r="N136" i="1"/>
  <c r="O135" i="1"/>
  <c r="Q135" i="1" s="1"/>
  <c r="H192" i="1"/>
  <c r="R137" i="1"/>
  <c r="S136" i="1"/>
  <c r="U136" i="1" s="1"/>
  <c r="H193" i="1"/>
  <c r="F197" i="1"/>
  <c r="M87" i="1"/>
  <c r="M88" i="1"/>
  <c r="I146" i="1" l="1"/>
  <c r="K146" i="1" s="1"/>
  <c r="M146" i="1" s="1"/>
  <c r="C147" i="1"/>
  <c r="G143" i="1"/>
  <c r="E142" i="1"/>
  <c r="J142" i="1" s="1"/>
  <c r="H195" i="1"/>
  <c r="R138" i="1"/>
  <c r="S137" i="1"/>
  <c r="U137" i="1" s="1"/>
  <c r="H194" i="1"/>
  <c r="N137" i="1"/>
  <c r="O136" i="1"/>
  <c r="Q136" i="1" s="1"/>
  <c r="F198" i="1"/>
  <c r="M90" i="1"/>
  <c r="M89" i="1"/>
  <c r="I147" i="1" l="1"/>
  <c r="K147" i="1" s="1"/>
  <c r="M147" i="1" s="1"/>
  <c r="C148" i="1"/>
  <c r="G144" i="1"/>
  <c r="E143" i="1"/>
  <c r="J143" i="1" s="1"/>
  <c r="N138" i="1"/>
  <c r="O137" i="1"/>
  <c r="Q137" i="1" s="1"/>
  <c r="R139" i="1"/>
  <c r="S138" i="1"/>
  <c r="U138" i="1" s="1"/>
  <c r="H196" i="1"/>
  <c r="H197" i="1"/>
  <c r="H199" i="1" s="1"/>
  <c r="H201" i="1" s="1"/>
  <c r="H203" i="1" s="1"/>
  <c r="H205" i="1" s="1"/>
  <c r="H207" i="1" s="1"/>
  <c r="H209" i="1" s="1"/>
  <c r="H211" i="1" s="1"/>
  <c r="H213" i="1" s="1"/>
  <c r="H215" i="1" s="1"/>
  <c r="H217" i="1" s="1"/>
  <c r="H219" i="1" s="1"/>
  <c r="H221" i="1" s="1"/>
  <c r="H223" i="1" s="1"/>
  <c r="H225" i="1" s="1"/>
  <c r="H227" i="1" s="1"/>
  <c r="H229" i="1" s="1"/>
  <c r="H231" i="1" s="1"/>
  <c r="H233" i="1" s="1"/>
  <c r="H235" i="1" s="1"/>
  <c r="H237" i="1" s="1"/>
  <c r="H239" i="1" s="1"/>
  <c r="H241" i="1" s="1"/>
  <c r="H243" i="1" s="1"/>
  <c r="H245" i="1" s="1"/>
  <c r="H247" i="1" s="1"/>
  <c r="H249" i="1" s="1"/>
  <c r="H251" i="1" s="1"/>
  <c r="H253" i="1" s="1"/>
  <c r="H255" i="1" s="1"/>
  <c r="H257" i="1" s="1"/>
  <c r="H259" i="1" s="1"/>
  <c r="H261" i="1" s="1"/>
  <c r="H263" i="1" s="1"/>
  <c r="H265" i="1" s="1"/>
  <c r="H267" i="1" s="1"/>
  <c r="H269" i="1" s="1"/>
  <c r="H271" i="1" s="1"/>
  <c r="H273" i="1" s="1"/>
  <c r="H275" i="1" s="1"/>
  <c r="H277" i="1" s="1"/>
  <c r="H279" i="1" s="1"/>
  <c r="H281" i="1" s="1"/>
  <c r="H283" i="1" s="1"/>
  <c r="H285" i="1" s="1"/>
  <c r="H287" i="1" s="1"/>
  <c r="H289" i="1" s="1"/>
  <c r="H291" i="1" s="1"/>
  <c r="H293" i="1" s="1"/>
  <c r="H295" i="1" s="1"/>
  <c r="H297" i="1" s="1"/>
  <c r="H299" i="1" s="1"/>
  <c r="H301" i="1" s="1"/>
  <c r="H303" i="1" s="1"/>
  <c r="H305" i="1" s="1"/>
  <c r="H307" i="1" s="1"/>
  <c r="H309" i="1" s="1"/>
  <c r="H311" i="1" s="1"/>
  <c r="H313" i="1" s="1"/>
  <c r="H315" i="1" s="1"/>
  <c r="H317" i="1" s="1"/>
  <c r="H319" i="1" s="1"/>
  <c r="H321" i="1" s="1"/>
  <c r="H323" i="1" s="1"/>
  <c r="H325" i="1" s="1"/>
  <c r="H327" i="1" s="1"/>
  <c r="H329" i="1" s="1"/>
  <c r="H331" i="1" s="1"/>
  <c r="H333" i="1" s="1"/>
  <c r="H335" i="1" s="1"/>
  <c r="H337" i="1" s="1"/>
  <c r="H339" i="1" s="1"/>
  <c r="H341" i="1" s="1"/>
  <c r="H343" i="1" s="1"/>
  <c r="H345" i="1" s="1"/>
  <c r="H347" i="1" s="1"/>
  <c r="H349" i="1" s="1"/>
  <c r="H351" i="1" s="1"/>
  <c r="H353" i="1" s="1"/>
  <c r="H355" i="1" s="1"/>
  <c r="H357" i="1" s="1"/>
  <c r="H359" i="1" s="1"/>
  <c r="H361" i="1" s="1"/>
  <c r="H363" i="1" s="1"/>
  <c r="H365" i="1" s="1"/>
  <c r="H367" i="1" s="1"/>
  <c r="H369" i="1" s="1"/>
  <c r="H371" i="1" s="1"/>
  <c r="F199" i="1"/>
  <c r="M91" i="1"/>
  <c r="M92" i="1"/>
  <c r="I148" i="1" l="1"/>
  <c r="K148" i="1" s="1"/>
  <c r="M148" i="1" s="1"/>
  <c r="C149" i="1"/>
  <c r="G145" i="1"/>
  <c r="E144" i="1"/>
  <c r="J144" i="1" s="1"/>
  <c r="N139" i="1"/>
  <c r="O138" i="1"/>
  <c r="Q138" i="1" s="1"/>
  <c r="H373" i="1"/>
  <c r="R140" i="1"/>
  <c r="S139" i="1"/>
  <c r="U139" i="1" s="1"/>
  <c r="H198" i="1"/>
  <c r="H200" i="1" s="1"/>
  <c r="H202" i="1" s="1"/>
  <c r="H204" i="1" s="1"/>
  <c r="H206" i="1" s="1"/>
  <c r="H208" i="1" s="1"/>
  <c r="H210" i="1" s="1"/>
  <c r="H212" i="1" s="1"/>
  <c r="H214" i="1" s="1"/>
  <c r="H216" i="1" s="1"/>
  <c r="H218" i="1" s="1"/>
  <c r="H220" i="1" s="1"/>
  <c r="H222" i="1" s="1"/>
  <c r="H224" i="1" s="1"/>
  <c r="H226" i="1" s="1"/>
  <c r="H228" i="1" s="1"/>
  <c r="H230" i="1" s="1"/>
  <c r="H232" i="1" s="1"/>
  <c r="H234" i="1" s="1"/>
  <c r="H236" i="1" s="1"/>
  <c r="H238" i="1" s="1"/>
  <c r="H240" i="1" s="1"/>
  <c r="H242" i="1" s="1"/>
  <c r="H244" i="1" s="1"/>
  <c r="H246" i="1" s="1"/>
  <c r="H248" i="1" s="1"/>
  <c r="H250" i="1" s="1"/>
  <c r="H252" i="1" s="1"/>
  <c r="H254" i="1" s="1"/>
  <c r="H256" i="1" s="1"/>
  <c r="H258" i="1" s="1"/>
  <c r="H260" i="1" s="1"/>
  <c r="H262" i="1" s="1"/>
  <c r="H264" i="1" s="1"/>
  <c r="H266" i="1" s="1"/>
  <c r="H268" i="1" s="1"/>
  <c r="H270" i="1" s="1"/>
  <c r="H272" i="1" s="1"/>
  <c r="H274" i="1" s="1"/>
  <c r="H276" i="1" s="1"/>
  <c r="H278" i="1" s="1"/>
  <c r="H280" i="1" s="1"/>
  <c r="H282" i="1" s="1"/>
  <c r="H284" i="1" s="1"/>
  <c r="H286" i="1" s="1"/>
  <c r="H288" i="1" s="1"/>
  <c r="H290" i="1" s="1"/>
  <c r="H292" i="1" s="1"/>
  <c r="H294" i="1" s="1"/>
  <c r="H296" i="1" s="1"/>
  <c r="H298" i="1" s="1"/>
  <c r="H300" i="1" s="1"/>
  <c r="H302" i="1" s="1"/>
  <c r="H304" i="1" s="1"/>
  <c r="H306" i="1" s="1"/>
  <c r="H308" i="1" s="1"/>
  <c r="H310" i="1" s="1"/>
  <c r="H312" i="1" s="1"/>
  <c r="H314" i="1" s="1"/>
  <c r="H316" i="1" s="1"/>
  <c r="H318" i="1" s="1"/>
  <c r="H320" i="1" s="1"/>
  <c r="H322" i="1" s="1"/>
  <c r="H324" i="1" s="1"/>
  <c r="H326" i="1" s="1"/>
  <c r="H328" i="1" s="1"/>
  <c r="H330" i="1" s="1"/>
  <c r="H332" i="1" s="1"/>
  <c r="H334" i="1" s="1"/>
  <c r="H336" i="1" s="1"/>
  <c r="H338" i="1" s="1"/>
  <c r="H340" i="1" s="1"/>
  <c r="H342" i="1" s="1"/>
  <c r="H344" i="1" s="1"/>
  <c r="H346" i="1" s="1"/>
  <c r="H348" i="1" s="1"/>
  <c r="H350" i="1" s="1"/>
  <c r="H352" i="1" s="1"/>
  <c r="H354" i="1" s="1"/>
  <c r="H356" i="1" s="1"/>
  <c r="H358" i="1" s="1"/>
  <c r="H360" i="1" s="1"/>
  <c r="H362" i="1" s="1"/>
  <c r="H364" i="1" s="1"/>
  <c r="H366" i="1" s="1"/>
  <c r="H368" i="1" s="1"/>
  <c r="H370" i="1" s="1"/>
  <c r="F200" i="1"/>
  <c r="M94" i="1"/>
  <c r="M93" i="1"/>
  <c r="C150" i="1" l="1"/>
  <c r="I149" i="1"/>
  <c r="K149" i="1" s="1"/>
  <c r="M149" i="1" s="1"/>
  <c r="G146" i="1"/>
  <c r="E145" i="1"/>
  <c r="J145" i="1" s="1"/>
  <c r="N140" i="1"/>
  <c r="O139" i="1"/>
  <c r="Q139" i="1" s="1"/>
  <c r="H375" i="1"/>
  <c r="H372" i="1"/>
  <c r="R141" i="1"/>
  <c r="S140" i="1"/>
  <c r="U140" i="1" s="1"/>
  <c r="F201" i="1"/>
  <c r="M95" i="1"/>
  <c r="M96" i="1"/>
  <c r="C151" i="1" l="1"/>
  <c r="I150" i="1"/>
  <c r="K150" i="1" s="1"/>
  <c r="M150" i="1" s="1"/>
  <c r="G147" i="1"/>
  <c r="E146" i="1"/>
  <c r="J146" i="1" s="1"/>
  <c r="R142" i="1"/>
  <c r="S141" i="1"/>
  <c r="U141" i="1" s="1"/>
  <c r="H377" i="1"/>
  <c r="N141" i="1"/>
  <c r="O140" i="1"/>
  <c r="Q140" i="1" s="1"/>
  <c r="H374" i="1"/>
  <c r="F202" i="1"/>
  <c r="M98" i="1"/>
  <c r="M97" i="1"/>
  <c r="I151" i="1" l="1"/>
  <c r="K151" i="1" s="1"/>
  <c r="M151" i="1" s="1"/>
  <c r="C152" i="1"/>
  <c r="G148" i="1"/>
  <c r="E147" i="1"/>
  <c r="J147" i="1" s="1"/>
  <c r="R143" i="1"/>
  <c r="S142" i="1"/>
  <c r="U142" i="1" s="1"/>
  <c r="H379" i="1"/>
  <c r="H376" i="1"/>
  <c r="N142" i="1"/>
  <c r="O141" i="1"/>
  <c r="Q141" i="1" s="1"/>
  <c r="F203" i="1"/>
  <c r="M100" i="1"/>
  <c r="M99" i="1"/>
  <c r="I152" i="1" l="1"/>
  <c r="K152" i="1" s="1"/>
  <c r="M152" i="1" s="1"/>
  <c r="C153" i="1"/>
  <c r="G149" i="1"/>
  <c r="E148" i="1"/>
  <c r="J148" i="1" s="1"/>
  <c r="H378" i="1"/>
  <c r="H381" i="1"/>
  <c r="R144" i="1"/>
  <c r="S143" i="1"/>
  <c r="U143" i="1" s="1"/>
  <c r="N143" i="1"/>
  <c r="O142" i="1"/>
  <c r="Q142" i="1" s="1"/>
  <c r="F204" i="1"/>
  <c r="M101" i="1"/>
  <c r="M102" i="1"/>
  <c r="C154" i="1" l="1"/>
  <c r="I153" i="1"/>
  <c r="K153" i="1" s="1"/>
  <c r="M153" i="1" s="1"/>
  <c r="G150" i="1"/>
  <c r="E149" i="1"/>
  <c r="J149" i="1" s="1"/>
  <c r="H380" i="1"/>
  <c r="N144" i="1"/>
  <c r="O143" i="1"/>
  <c r="Q143" i="1" s="1"/>
  <c r="H383" i="1"/>
  <c r="R145" i="1"/>
  <c r="S144" i="1"/>
  <c r="U144" i="1" s="1"/>
  <c r="F205" i="1"/>
  <c r="M104" i="1"/>
  <c r="M103" i="1"/>
  <c r="C155" i="1" l="1"/>
  <c r="I154" i="1"/>
  <c r="K154" i="1" s="1"/>
  <c r="M154" i="1" s="1"/>
  <c r="G151" i="1"/>
  <c r="E150" i="1"/>
  <c r="J150" i="1" s="1"/>
  <c r="R146" i="1"/>
  <c r="S145" i="1"/>
  <c r="U145" i="1" s="1"/>
  <c r="H385" i="1"/>
  <c r="N145" i="1"/>
  <c r="O144" i="1"/>
  <c r="Q144" i="1" s="1"/>
  <c r="H382" i="1"/>
  <c r="F206" i="1"/>
  <c r="M105" i="1"/>
  <c r="M106" i="1"/>
  <c r="I155" i="1" l="1"/>
  <c r="K155" i="1" s="1"/>
  <c r="M155" i="1" s="1"/>
  <c r="C156" i="1"/>
  <c r="G152" i="1"/>
  <c r="E151" i="1"/>
  <c r="J151" i="1" s="1"/>
  <c r="H384" i="1"/>
  <c r="N146" i="1"/>
  <c r="O145" i="1"/>
  <c r="Q145" i="1" s="1"/>
  <c r="H387" i="1"/>
  <c r="R147" i="1"/>
  <c r="S146" i="1"/>
  <c r="U146" i="1" s="1"/>
  <c r="F207" i="1"/>
  <c r="M108" i="1"/>
  <c r="M107" i="1"/>
  <c r="I156" i="1" l="1"/>
  <c r="K156" i="1" s="1"/>
  <c r="M156" i="1" s="1"/>
  <c r="C157" i="1"/>
  <c r="G153" i="1"/>
  <c r="E152" i="1"/>
  <c r="J152" i="1" s="1"/>
  <c r="R148" i="1"/>
  <c r="S147" i="1"/>
  <c r="U147" i="1" s="1"/>
  <c r="H389" i="1"/>
  <c r="N147" i="1"/>
  <c r="O146" i="1"/>
  <c r="Q146" i="1" s="1"/>
  <c r="H386" i="1"/>
  <c r="F208" i="1"/>
  <c r="M109" i="1"/>
  <c r="M110" i="1"/>
  <c r="I157" i="1" l="1"/>
  <c r="K157" i="1" s="1"/>
  <c r="M157" i="1" s="1"/>
  <c r="C158" i="1"/>
  <c r="G154" i="1"/>
  <c r="E153" i="1"/>
  <c r="J153" i="1" s="1"/>
  <c r="N148" i="1"/>
  <c r="O147" i="1"/>
  <c r="Q147" i="1" s="1"/>
  <c r="H388" i="1"/>
  <c r="H391" i="1"/>
  <c r="R149" i="1"/>
  <c r="S148" i="1"/>
  <c r="U148" i="1" s="1"/>
  <c r="F209" i="1"/>
  <c r="M112" i="1"/>
  <c r="M111" i="1"/>
  <c r="I158" i="1" l="1"/>
  <c r="K158" i="1" s="1"/>
  <c r="M158" i="1" s="1"/>
  <c r="C159" i="1"/>
  <c r="G155" i="1"/>
  <c r="E154" i="1"/>
  <c r="J154" i="1" s="1"/>
  <c r="R150" i="1"/>
  <c r="S149" i="1"/>
  <c r="U149" i="1" s="1"/>
  <c r="H390" i="1"/>
  <c r="H393" i="1"/>
  <c r="N149" i="1"/>
  <c r="O148" i="1"/>
  <c r="Q148" i="1" s="1"/>
  <c r="F210" i="1"/>
  <c r="M113" i="1"/>
  <c r="M114" i="1"/>
  <c r="I159" i="1" l="1"/>
  <c r="K159" i="1" s="1"/>
  <c r="M159" i="1" s="1"/>
  <c r="C160" i="1"/>
  <c r="G156" i="1"/>
  <c r="E155" i="1"/>
  <c r="J155" i="1" s="1"/>
  <c r="N150" i="1"/>
  <c r="O149" i="1"/>
  <c r="Q149" i="1" s="1"/>
  <c r="H395" i="1"/>
  <c r="H392" i="1"/>
  <c r="R151" i="1"/>
  <c r="S150" i="1"/>
  <c r="U150" i="1" s="1"/>
  <c r="F211" i="1"/>
  <c r="M116" i="1"/>
  <c r="M115" i="1"/>
  <c r="C161" i="1" l="1"/>
  <c r="I160" i="1"/>
  <c r="K160" i="1" s="1"/>
  <c r="M160" i="1" s="1"/>
  <c r="G157" i="1"/>
  <c r="E156" i="1"/>
  <c r="J156" i="1" s="1"/>
  <c r="R152" i="1"/>
  <c r="S151" i="1"/>
  <c r="U151" i="1" s="1"/>
  <c r="H394" i="1"/>
  <c r="H397" i="1"/>
  <c r="N151" i="1"/>
  <c r="O150" i="1"/>
  <c r="Q150" i="1" s="1"/>
  <c r="F212" i="1"/>
  <c r="M117" i="1"/>
  <c r="M118" i="1"/>
  <c r="C162" i="1" l="1"/>
  <c r="I161" i="1"/>
  <c r="K161" i="1" s="1"/>
  <c r="M161" i="1" s="1"/>
  <c r="G158" i="1"/>
  <c r="E157" i="1"/>
  <c r="J157" i="1" s="1"/>
  <c r="N152" i="1"/>
  <c r="O151" i="1"/>
  <c r="Q151" i="1" s="1"/>
  <c r="H399" i="1"/>
  <c r="H396" i="1"/>
  <c r="R153" i="1"/>
  <c r="S152" i="1"/>
  <c r="U152" i="1" s="1"/>
  <c r="F213" i="1"/>
  <c r="M120" i="1"/>
  <c r="M119" i="1"/>
  <c r="C163" i="1" l="1"/>
  <c r="I162" i="1"/>
  <c r="K162" i="1" s="1"/>
  <c r="M162" i="1" s="1"/>
  <c r="G159" i="1"/>
  <c r="E158" i="1"/>
  <c r="J158" i="1" s="1"/>
  <c r="R154" i="1"/>
  <c r="S153" i="1"/>
  <c r="U153" i="1" s="1"/>
  <c r="H398" i="1"/>
  <c r="H401" i="1"/>
  <c r="N153" i="1"/>
  <c r="O152" i="1"/>
  <c r="Q152" i="1" s="1"/>
  <c r="F214" i="1"/>
  <c r="M121" i="1"/>
  <c r="M122" i="1"/>
  <c r="I163" i="1" l="1"/>
  <c r="K163" i="1" s="1"/>
  <c r="M163" i="1" s="1"/>
  <c r="C164" i="1"/>
  <c r="G160" i="1"/>
  <c r="E159" i="1"/>
  <c r="J159" i="1" s="1"/>
  <c r="N154" i="1"/>
  <c r="O153" i="1"/>
  <c r="Q153" i="1" s="1"/>
  <c r="H403" i="1"/>
  <c r="H400" i="1"/>
  <c r="R155" i="1"/>
  <c r="S154" i="1"/>
  <c r="U154" i="1" s="1"/>
  <c r="F215" i="1"/>
  <c r="M124" i="1"/>
  <c r="M123" i="1"/>
  <c r="C165" i="1" l="1"/>
  <c r="I164" i="1"/>
  <c r="K164" i="1" s="1"/>
  <c r="M164" i="1" s="1"/>
  <c r="G161" i="1"/>
  <c r="E160" i="1"/>
  <c r="J160" i="1" s="1"/>
  <c r="R156" i="1"/>
  <c r="S155" i="1"/>
  <c r="U155" i="1" s="1"/>
  <c r="H402" i="1"/>
  <c r="H405" i="1"/>
  <c r="N155" i="1"/>
  <c r="O154" i="1"/>
  <c r="Q154" i="1" s="1"/>
  <c r="F216" i="1"/>
  <c r="M126" i="1"/>
  <c r="M125" i="1"/>
  <c r="C166" i="1" l="1"/>
  <c r="I165" i="1"/>
  <c r="K165" i="1" s="1"/>
  <c r="M165" i="1" s="1"/>
  <c r="G162" i="1"/>
  <c r="E161" i="1"/>
  <c r="J161" i="1" s="1"/>
  <c r="N156" i="1"/>
  <c r="O155" i="1"/>
  <c r="Q155" i="1" s="1"/>
  <c r="H407" i="1"/>
  <c r="H404" i="1"/>
  <c r="R157" i="1"/>
  <c r="S156" i="1"/>
  <c r="U156" i="1" s="1"/>
  <c r="F217" i="1"/>
  <c r="M127" i="1"/>
  <c r="M128" i="1"/>
  <c r="U77" i="1"/>
  <c r="I166" i="1" l="1"/>
  <c r="K166" i="1" s="1"/>
  <c r="M166" i="1" s="1"/>
  <c r="C167" i="1"/>
  <c r="G163" i="1"/>
  <c r="E162" i="1"/>
  <c r="J162" i="1" s="1"/>
  <c r="R158" i="1"/>
  <c r="S157" i="1"/>
  <c r="U157" i="1" s="1"/>
  <c r="H406" i="1"/>
  <c r="H409" i="1"/>
  <c r="N157" i="1"/>
  <c r="O156" i="1"/>
  <c r="Q156" i="1" s="1"/>
  <c r="F218" i="1"/>
  <c r="I167" i="1" l="1"/>
  <c r="K167" i="1" s="1"/>
  <c r="M167" i="1" s="1"/>
  <c r="C168" i="1"/>
  <c r="G164" i="1"/>
  <c r="E163" i="1"/>
  <c r="J163" i="1" s="1"/>
  <c r="H411" i="1"/>
  <c r="N158" i="1"/>
  <c r="O157" i="1"/>
  <c r="Q157" i="1" s="1"/>
  <c r="H408" i="1"/>
  <c r="R159" i="1"/>
  <c r="S158" i="1"/>
  <c r="U158" i="1" s="1"/>
  <c r="F219" i="1"/>
  <c r="I168" i="1" l="1"/>
  <c r="K168" i="1" s="1"/>
  <c r="M168" i="1" s="1"/>
  <c r="C169" i="1"/>
  <c r="G165" i="1"/>
  <c r="E164" i="1"/>
  <c r="J164" i="1" s="1"/>
  <c r="H410" i="1"/>
  <c r="R160" i="1"/>
  <c r="S159" i="1"/>
  <c r="U159" i="1" s="1"/>
  <c r="N159" i="1"/>
  <c r="O158" i="1"/>
  <c r="Q158" i="1" s="1"/>
  <c r="H413" i="1"/>
  <c r="F220" i="1"/>
  <c r="I169" i="1" l="1"/>
  <c r="K169" i="1" s="1"/>
  <c r="M169" i="1" s="1"/>
  <c r="C170" i="1"/>
  <c r="G166" i="1"/>
  <c r="E165" i="1"/>
  <c r="J165" i="1" s="1"/>
  <c r="H415" i="1"/>
  <c r="N160" i="1"/>
  <c r="O159" i="1"/>
  <c r="Q159" i="1" s="1"/>
  <c r="R161" i="1"/>
  <c r="S160" i="1"/>
  <c r="U160" i="1" s="1"/>
  <c r="H412" i="1"/>
  <c r="F221" i="1"/>
  <c r="I170" i="1" l="1"/>
  <c r="K170" i="1" s="1"/>
  <c r="M170" i="1" s="1"/>
  <c r="C171" i="1"/>
  <c r="G167" i="1"/>
  <c r="E166" i="1"/>
  <c r="J166" i="1" s="1"/>
  <c r="H414" i="1"/>
  <c r="N161" i="1"/>
  <c r="O160" i="1"/>
  <c r="Q160" i="1" s="1"/>
  <c r="R162" i="1"/>
  <c r="S161" i="1"/>
  <c r="U161" i="1" s="1"/>
  <c r="H417" i="1"/>
  <c r="F222" i="1"/>
  <c r="C172" i="1" l="1"/>
  <c r="I171" i="1"/>
  <c r="K171" i="1" s="1"/>
  <c r="M171" i="1" s="1"/>
  <c r="G168" i="1"/>
  <c r="E167" i="1"/>
  <c r="J167" i="1" s="1"/>
  <c r="R163" i="1"/>
  <c r="S162" i="1"/>
  <c r="U162" i="1" s="1"/>
  <c r="N162" i="1"/>
  <c r="O161" i="1"/>
  <c r="Q161" i="1" s="1"/>
  <c r="H419" i="1"/>
  <c r="H416" i="1"/>
  <c r="F223" i="1"/>
  <c r="C173" i="1" l="1"/>
  <c r="I172" i="1"/>
  <c r="K172" i="1" s="1"/>
  <c r="M172" i="1" s="1"/>
  <c r="G169" i="1"/>
  <c r="E168" i="1"/>
  <c r="J168" i="1" s="1"/>
  <c r="H418" i="1"/>
  <c r="H421" i="1"/>
  <c r="N163" i="1"/>
  <c r="O162" i="1"/>
  <c r="Q162" i="1" s="1"/>
  <c r="R164" i="1"/>
  <c r="S163" i="1"/>
  <c r="U163" i="1" s="1"/>
  <c r="F224" i="1"/>
  <c r="I173" i="1" l="1"/>
  <c r="K173" i="1" s="1"/>
  <c r="M173" i="1" s="1"/>
  <c r="C174" i="1"/>
  <c r="G170" i="1"/>
  <c r="E169" i="1"/>
  <c r="J169" i="1" s="1"/>
  <c r="N164" i="1"/>
  <c r="O163" i="1"/>
  <c r="Q163" i="1" s="1"/>
  <c r="H423" i="1"/>
  <c r="R165" i="1"/>
  <c r="S164" i="1"/>
  <c r="U164" i="1" s="1"/>
  <c r="H420" i="1"/>
  <c r="F225" i="1"/>
  <c r="C175" i="1" l="1"/>
  <c r="I174" i="1"/>
  <c r="K174" i="1" s="1"/>
  <c r="M174" i="1" s="1"/>
  <c r="G171" i="1"/>
  <c r="E170" i="1"/>
  <c r="J170" i="1" s="1"/>
  <c r="R166" i="1"/>
  <c r="S165" i="1"/>
  <c r="U165" i="1" s="1"/>
  <c r="H422" i="1"/>
  <c r="H425" i="1"/>
  <c r="N165" i="1"/>
  <c r="O164" i="1"/>
  <c r="Q164" i="1" s="1"/>
  <c r="F226" i="1"/>
  <c r="C176" i="1" l="1"/>
  <c r="I175" i="1"/>
  <c r="K175" i="1" s="1"/>
  <c r="M175" i="1" s="1"/>
  <c r="G172" i="1"/>
  <c r="E171" i="1"/>
  <c r="J171" i="1" s="1"/>
  <c r="N166" i="1"/>
  <c r="O165" i="1"/>
  <c r="Q165" i="1" s="1"/>
  <c r="H427" i="1"/>
  <c r="H424" i="1"/>
  <c r="R167" i="1"/>
  <c r="S166" i="1"/>
  <c r="U166" i="1" s="1"/>
  <c r="F227" i="1"/>
  <c r="C177" i="1" l="1"/>
  <c r="I176" i="1"/>
  <c r="K176" i="1" s="1"/>
  <c r="M176" i="1" s="1"/>
  <c r="G173" i="1"/>
  <c r="E172" i="1"/>
  <c r="J172" i="1" s="1"/>
  <c r="R168" i="1"/>
  <c r="S167" i="1"/>
  <c r="U167" i="1" s="1"/>
  <c r="H426" i="1"/>
  <c r="H429" i="1"/>
  <c r="N167" i="1"/>
  <c r="O166" i="1"/>
  <c r="Q166" i="1" s="1"/>
  <c r="F228" i="1"/>
  <c r="C178" i="1" l="1"/>
  <c r="I177" i="1"/>
  <c r="K177" i="1" s="1"/>
  <c r="M177" i="1" s="1"/>
  <c r="G174" i="1"/>
  <c r="E173" i="1"/>
  <c r="J173" i="1" s="1"/>
  <c r="H431" i="1"/>
  <c r="N168" i="1"/>
  <c r="O167" i="1"/>
  <c r="Q167" i="1" s="1"/>
  <c r="H428" i="1"/>
  <c r="R169" i="1"/>
  <c r="S168" i="1"/>
  <c r="U168" i="1" s="1"/>
  <c r="F229" i="1"/>
  <c r="I178" i="1" l="1"/>
  <c r="K178" i="1" s="1"/>
  <c r="M178" i="1" s="1"/>
  <c r="C179" i="1"/>
  <c r="G175" i="1"/>
  <c r="E174" i="1"/>
  <c r="J174" i="1" s="1"/>
  <c r="H430" i="1"/>
  <c r="R170" i="1"/>
  <c r="S169" i="1"/>
  <c r="U169" i="1" s="1"/>
  <c r="N169" i="1"/>
  <c r="O168" i="1"/>
  <c r="Q168" i="1" s="1"/>
  <c r="H433" i="1"/>
  <c r="F230" i="1"/>
  <c r="I179" i="1" l="1"/>
  <c r="K179" i="1" s="1"/>
  <c r="M179" i="1" s="1"/>
  <c r="C180" i="1"/>
  <c r="G176" i="1"/>
  <c r="E175" i="1"/>
  <c r="J175" i="1" s="1"/>
  <c r="H435" i="1"/>
  <c r="N170" i="1"/>
  <c r="O169" i="1"/>
  <c r="Q169" i="1" s="1"/>
  <c r="R171" i="1"/>
  <c r="S170" i="1"/>
  <c r="U170" i="1" s="1"/>
  <c r="H432" i="1"/>
  <c r="F231" i="1"/>
  <c r="C181" i="1" l="1"/>
  <c r="I180" i="1"/>
  <c r="K180" i="1" s="1"/>
  <c r="M180" i="1" s="1"/>
  <c r="G177" i="1"/>
  <c r="E176" i="1"/>
  <c r="J176" i="1" s="1"/>
  <c r="H434" i="1"/>
  <c r="N171" i="1"/>
  <c r="O170" i="1"/>
  <c r="Q170" i="1" s="1"/>
  <c r="R172" i="1"/>
  <c r="S171" i="1"/>
  <c r="U171" i="1" s="1"/>
  <c r="H437" i="1"/>
  <c r="F232" i="1"/>
  <c r="C182" i="1" l="1"/>
  <c r="I181" i="1"/>
  <c r="K181" i="1" s="1"/>
  <c r="M181" i="1" s="1"/>
  <c r="G178" i="1"/>
  <c r="E177" i="1"/>
  <c r="J177" i="1" s="1"/>
  <c r="N172" i="1"/>
  <c r="O171" i="1"/>
  <c r="Q171" i="1" s="1"/>
  <c r="R173" i="1"/>
  <c r="S172" i="1"/>
  <c r="U172" i="1" s="1"/>
  <c r="H436" i="1"/>
  <c r="F233" i="1"/>
  <c r="C183" i="1" l="1"/>
  <c r="I182" i="1"/>
  <c r="K182" i="1" s="1"/>
  <c r="M182" i="1" s="1"/>
  <c r="G179" i="1"/>
  <c r="E178" i="1"/>
  <c r="J178" i="1" s="1"/>
  <c r="R174" i="1"/>
  <c r="S173" i="1"/>
  <c r="U173" i="1" s="1"/>
  <c r="N173" i="1"/>
  <c r="O172" i="1"/>
  <c r="Q172" i="1" s="1"/>
  <c r="F234" i="1"/>
  <c r="C184" i="1" l="1"/>
  <c r="I183" i="1"/>
  <c r="K183" i="1" s="1"/>
  <c r="M183" i="1" s="1"/>
  <c r="G180" i="1"/>
  <c r="E179" i="1"/>
  <c r="J179" i="1" s="1"/>
  <c r="N174" i="1"/>
  <c r="O173" i="1"/>
  <c r="Q173" i="1" s="1"/>
  <c r="R175" i="1"/>
  <c r="S174" i="1"/>
  <c r="U174" i="1" s="1"/>
  <c r="F235" i="1"/>
  <c r="I184" i="1" l="1"/>
  <c r="K184" i="1" s="1"/>
  <c r="M184" i="1" s="1"/>
  <c r="C185" i="1"/>
  <c r="G181" i="1"/>
  <c r="E180" i="1"/>
  <c r="J180" i="1" s="1"/>
  <c r="R176" i="1"/>
  <c r="S175" i="1"/>
  <c r="U175" i="1" s="1"/>
  <c r="N175" i="1"/>
  <c r="O174" i="1"/>
  <c r="Q174" i="1" s="1"/>
  <c r="F236" i="1"/>
  <c r="C186" i="1" l="1"/>
  <c r="I185" i="1"/>
  <c r="K185" i="1" s="1"/>
  <c r="M185" i="1" s="1"/>
  <c r="G182" i="1"/>
  <c r="E181" i="1"/>
  <c r="J181" i="1" s="1"/>
  <c r="N176" i="1"/>
  <c r="O175" i="1"/>
  <c r="Q175" i="1" s="1"/>
  <c r="R177" i="1"/>
  <c r="S176" i="1"/>
  <c r="U176" i="1" s="1"/>
  <c r="F237" i="1"/>
  <c r="C187" i="1" l="1"/>
  <c r="I186" i="1"/>
  <c r="K186" i="1" s="1"/>
  <c r="M186" i="1" s="1"/>
  <c r="G183" i="1"/>
  <c r="E182" i="1"/>
  <c r="J182" i="1" s="1"/>
  <c r="R178" i="1"/>
  <c r="S177" i="1"/>
  <c r="U177" i="1" s="1"/>
  <c r="N177" i="1"/>
  <c r="O176" i="1"/>
  <c r="Q176" i="1" s="1"/>
  <c r="F238" i="1"/>
  <c r="I187" i="1" l="1"/>
  <c r="K187" i="1" s="1"/>
  <c r="M187" i="1" s="1"/>
  <c r="C188" i="1"/>
  <c r="G184" i="1"/>
  <c r="E183" i="1"/>
  <c r="J183" i="1" s="1"/>
  <c r="N178" i="1"/>
  <c r="O177" i="1"/>
  <c r="Q177" i="1" s="1"/>
  <c r="R179" i="1"/>
  <c r="S178" i="1"/>
  <c r="U178" i="1" s="1"/>
  <c r="F239" i="1"/>
  <c r="C189" i="1" l="1"/>
  <c r="I188" i="1"/>
  <c r="K188" i="1" s="1"/>
  <c r="M188" i="1" s="1"/>
  <c r="G185" i="1"/>
  <c r="E184" i="1"/>
  <c r="J184" i="1" s="1"/>
  <c r="R180" i="1"/>
  <c r="S179" i="1"/>
  <c r="U179" i="1" s="1"/>
  <c r="N179" i="1"/>
  <c r="O178" i="1"/>
  <c r="Q178" i="1" s="1"/>
  <c r="F240" i="1"/>
  <c r="C190" i="1" l="1"/>
  <c r="I189" i="1"/>
  <c r="K189" i="1" s="1"/>
  <c r="M189" i="1" s="1"/>
  <c r="G186" i="1"/>
  <c r="E185" i="1"/>
  <c r="J185" i="1" s="1"/>
  <c r="R181" i="1"/>
  <c r="S180" i="1"/>
  <c r="U180" i="1" s="1"/>
  <c r="N180" i="1"/>
  <c r="O179" i="1"/>
  <c r="Q179" i="1" s="1"/>
  <c r="F241" i="1"/>
  <c r="C191" i="1" l="1"/>
  <c r="I190" i="1"/>
  <c r="K190" i="1" s="1"/>
  <c r="M190" i="1" s="1"/>
  <c r="G187" i="1"/>
  <c r="E186" i="1"/>
  <c r="J186" i="1" s="1"/>
  <c r="N181" i="1"/>
  <c r="O180" i="1"/>
  <c r="Q180" i="1" s="1"/>
  <c r="R182" i="1"/>
  <c r="S181" i="1"/>
  <c r="U181" i="1" s="1"/>
  <c r="F242" i="1"/>
  <c r="I191" i="1" l="1"/>
  <c r="K191" i="1" s="1"/>
  <c r="M191" i="1" s="1"/>
  <c r="C192" i="1"/>
  <c r="G188" i="1"/>
  <c r="E187" i="1"/>
  <c r="J187" i="1" s="1"/>
  <c r="R183" i="1"/>
  <c r="S182" i="1"/>
  <c r="U182" i="1" s="1"/>
  <c r="N182" i="1"/>
  <c r="O181" i="1"/>
  <c r="Q181" i="1" s="1"/>
  <c r="F243" i="1"/>
  <c r="C193" i="1" l="1"/>
  <c r="I192" i="1"/>
  <c r="K192" i="1" s="1"/>
  <c r="M192" i="1" s="1"/>
  <c r="G189" i="1"/>
  <c r="E188" i="1"/>
  <c r="J188" i="1" s="1"/>
  <c r="N183" i="1"/>
  <c r="O182" i="1"/>
  <c r="Q182" i="1" s="1"/>
  <c r="R184" i="1"/>
  <c r="S183" i="1"/>
  <c r="U183" i="1" s="1"/>
  <c r="F244" i="1"/>
  <c r="C194" i="1" l="1"/>
  <c r="I193" i="1"/>
  <c r="K193" i="1" s="1"/>
  <c r="M193" i="1" s="1"/>
  <c r="G190" i="1"/>
  <c r="E189" i="1"/>
  <c r="J189" i="1" s="1"/>
  <c r="R185" i="1"/>
  <c r="S184" i="1"/>
  <c r="U184" i="1" s="1"/>
  <c r="N184" i="1"/>
  <c r="O183" i="1"/>
  <c r="Q183" i="1" s="1"/>
  <c r="F245" i="1"/>
  <c r="C195" i="1" l="1"/>
  <c r="I194" i="1"/>
  <c r="K194" i="1" s="1"/>
  <c r="M194" i="1" s="1"/>
  <c r="G191" i="1"/>
  <c r="E190" i="1"/>
  <c r="J190" i="1" s="1"/>
  <c r="N185" i="1"/>
  <c r="O184" i="1"/>
  <c r="Q184" i="1" s="1"/>
  <c r="R186" i="1"/>
  <c r="S185" i="1"/>
  <c r="U185" i="1" s="1"/>
  <c r="F246" i="1"/>
  <c r="C196" i="1" l="1"/>
  <c r="I195" i="1"/>
  <c r="K195" i="1" s="1"/>
  <c r="M195" i="1" s="1"/>
  <c r="G192" i="1"/>
  <c r="E191" i="1"/>
  <c r="J191" i="1" s="1"/>
  <c r="R187" i="1"/>
  <c r="S186" i="1"/>
  <c r="U186" i="1" s="1"/>
  <c r="N186" i="1"/>
  <c r="O185" i="1"/>
  <c r="Q185" i="1" s="1"/>
  <c r="F247" i="1"/>
  <c r="I196" i="1" l="1"/>
  <c r="K196" i="1" s="1"/>
  <c r="M196" i="1" s="1"/>
  <c r="C197" i="1"/>
  <c r="G193" i="1"/>
  <c r="E192" i="1"/>
  <c r="J192" i="1" s="1"/>
  <c r="N187" i="1"/>
  <c r="O186" i="1"/>
  <c r="Q186" i="1" s="1"/>
  <c r="R188" i="1"/>
  <c r="S187" i="1"/>
  <c r="U187" i="1" s="1"/>
  <c r="F248" i="1"/>
  <c r="C198" i="1" l="1"/>
  <c r="I197" i="1"/>
  <c r="K197" i="1" s="1"/>
  <c r="M197" i="1" s="1"/>
  <c r="G194" i="1"/>
  <c r="E193" i="1"/>
  <c r="J193" i="1" s="1"/>
  <c r="R189" i="1"/>
  <c r="S188" i="1"/>
  <c r="U188" i="1" s="1"/>
  <c r="N188" i="1"/>
  <c r="O187" i="1"/>
  <c r="Q187" i="1" s="1"/>
  <c r="F249" i="1"/>
  <c r="I198" i="1" l="1"/>
  <c r="K198" i="1" s="1"/>
  <c r="M198" i="1" s="1"/>
  <c r="C199" i="1"/>
  <c r="G195" i="1"/>
  <c r="E194" i="1"/>
  <c r="J194" i="1" s="1"/>
  <c r="R190" i="1"/>
  <c r="S189" i="1"/>
  <c r="U189" i="1" s="1"/>
  <c r="N189" i="1"/>
  <c r="O188" i="1"/>
  <c r="Q188" i="1" s="1"/>
  <c r="F250" i="1"/>
  <c r="I199" i="1" l="1"/>
  <c r="K199" i="1" s="1"/>
  <c r="M199" i="1" s="1"/>
  <c r="C200" i="1"/>
  <c r="G196" i="1"/>
  <c r="E195" i="1"/>
  <c r="J195" i="1" s="1"/>
  <c r="N190" i="1"/>
  <c r="O189" i="1"/>
  <c r="Q189" i="1" s="1"/>
  <c r="R191" i="1"/>
  <c r="S190" i="1"/>
  <c r="U190" i="1" s="1"/>
  <c r="F251" i="1"/>
  <c r="I200" i="1" l="1"/>
  <c r="K200" i="1" s="1"/>
  <c r="M200" i="1" s="1"/>
  <c r="C201" i="1"/>
  <c r="G197" i="1"/>
  <c r="E196" i="1"/>
  <c r="J196" i="1" s="1"/>
  <c r="R192" i="1"/>
  <c r="S191" i="1"/>
  <c r="U191" i="1" s="1"/>
  <c r="N191" i="1"/>
  <c r="O190" i="1"/>
  <c r="Q190" i="1" s="1"/>
  <c r="F252" i="1"/>
  <c r="C202" i="1" l="1"/>
  <c r="I201" i="1"/>
  <c r="K201" i="1" s="1"/>
  <c r="M201" i="1" s="1"/>
  <c r="G198" i="1"/>
  <c r="E197" i="1"/>
  <c r="J197" i="1" s="1"/>
  <c r="N192" i="1"/>
  <c r="O191" i="1"/>
  <c r="Q191" i="1" s="1"/>
  <c r="R193" i="1"/>
  <c r="S192" i="1"/>
  <c r="U192" i="1" s="1"/>
  <c r="F253" i="1"/>
  <c r="C203" i="1" l="1"/>
  <c r="I202" i="1"/>
  <c r="K202" i="1" s="1"/>
  <c r="M202" i="1" s="1"/>
  <c r="G199" i="1"/>
  <c r="E198" i="1"/>
  <c r="J198" i="1" s="1"/>
  <c r="R194" i="1"/>
  <c r="S193" i="1"/>
  <c r="U193" i="1" s="1"/>
  <c r="N193" i="1"/>
  <c r="O192" i="1"/>
  <c r="Q192" i="1" s="1"/>
  <c r="F254" i="1"/>
  <c r="C204" i="1" l="1"/>
  <c r="I203" i="1"/>
  <c r="K203" i="1" s="1"/>
  <c r="M203" i="1" s="1"/>
  <c r="G200" i="1"/>
  <c r="E199" i="1"/>
  <c r="J199" i="1" s="1"/>
  <c r="N194" i="1"/>
  <c r="O193" i="1"/>
  <c r="Q193" i="1" s="1"/>
  <c r="R195" i="1"/>
  <c r="S194" i="1"/>
  <c r="U194" i="1" s="1"/>
  <c r="F255" i="1"/>
  <c r="I204" i="1" l="1"/>
  <c r="K204" i="1" s="1"/>
  <c r="M204" i="1" s="1"/>
  <c r="C205" i="1"/>
  <c r="G201" i="1"/>
  <c r="E200" i="1"/>
  <c r="J200" i="1" s="1"/>
  <c r="R196" i="1"/>
  <c r="S195" i="1"/>
  <c r="U195" i="1" s="1"/>
  <c r="N195" i="1"/>
  <c r="O194" i="1"/>
  <c r="Q194" i="1" s="1"/>
  <c r="F256" i="1"/>
  <c r="I205" i="1" l="1"/>
  <c r="K205" i="1" s="1"/>
  <c r="M205" i="1" s="1"/>
  <c r="C206" i="1"/>
  <c r="G202" i="1"/>
  <c r="E201" i="1"/>
  <c r="J201" i="1" s="1"/>
  <c r="N196" i="1"/>
  <c r="O195" i="1"/>
  <c r="Q195" i="1" s="1"/>
  <c r="R197" i="1"/>
  <c r="S196" i="1"/>
  <c r="U196" i="1" s="1"/>
  <c r="F257" i="1"/>
  <c r="C207" i="1" l="1"/>
  <c r="I206" i="1"/>
  <c r="K206" i="1" s="1"/>
  <c r="M206" i="1" s="1"/>
  <c r="G203" i="1"/>
  <c r="E202" i="1"/>
  <c r="J202" i="1" s="1"/>
  <c r="R198" i="1"/>
  <c r="S197" i="1"/>
  <c r="U197" i="1" s="1"/>
  <c r="N197" i="1"/>
  <c r="O196" i="1"/>
  <c r="Q196" i="1" s="1"/>
  <c r="F258" i="1"/>
  <c r="C208" i="1" l="1"/>
  <c r="I207" i="1"/>
  <c r="K207" i="1" s="1"/>
  <c r="M207" i="1" s="1"/>
  <c r="G204" i="1"/>
  <c r="E203" i="1"/>
  <c r="J203" i="1" s="1"/>
  <c r="N198" i="1"/>
  <c r="O197" i="1"/>
  <c r="Q197" i="1" s="1"/>
  <c r="R199" i="1"/>
  <c r="S198" i="1"/>
  <c r="U198" i="1" s="1"/>
  <c r="F259" i="1"/>
  <c r="C209" i="1" l="1"/>
  <c r="I208" i="1"/>
  <c r="K208" i="1" s="1"/>
  <c r="M208" i="1" s="1"/>
  <c r="G205" i="1"/>
  <c r="E204" i="1"/>
  <c r="J204" i="1" s="1"/>
  <c r="R200" i="1"/>
  <c r="S199" i="1"/>
  <c r="U199" i="1" s="1"/>
  <c r="N199" i="1"/>
  <c r="O198" i="1"/>
  <c r="Q198" i="1" s="1"/>
  <c r="F260" i="1"/>
  <c r="I209" i="1" l="1"/>
  <c r="K209" i="1" s="1"/>
  <c r="M209" i="1" s="1"/>
  <c r="C210" i="1"/>
  <c r="G206" i="1"/>
  <c r="E205" i="1"/>
  <c r="J205" i="1" s="1"/>
  <c r="N200" i="1"/>
  <c r="O199" i="1"/>
  <c r="Q199" i="1" s="1"/>
  <c r="R201" i="1"/>
  <c r="S200" i="1"/>
  <c r="U200" i="1" s="1"/>
  <c r="F261" i="1"/>
  <c r="I210" i="1" l="1"/>
  <c r="K210" i="1" s="1"/>
  <c r="M210" i="1" s="1"/>
  <c r="C211" i="1"/>
  <c r="G207" i="1"/>
  <c r="E206" i="1"/>
  <c r="J206" i="1" s="1"/>
  <c r="R202" i="1"/>
  <c r="S201" i="1"/>
  <c r="U201" i="1" s="1"/>
  <c r="N201" i="1"/>
  <c r="O200" i="1"/>
  <c r="Q200" i="1" s="1"/>
  <c r="F262" i="1"/>
  <c r="C212" i="1" l="1"/>
  <c r="I211" i="1"/>
  <c r="K211" i="1" s="1"/>
  <c r="M211" i="1" s="1"/>
  <c r="G208" i="1"/>
  <c r="E207" i="1"/>
  <c r="J207" i="1" s="1"/>
  <c r="R203" i="1"/>
  <c r="S202" i="1"/>
  <c r="U202" i="1" s="1"/>
  <c r="N202" i="1"/>
  <c r="O201" i="1"/>
  <c r="Q201" i="1" s="1"/>
  <c r="F263" i="1"/>
  <c r="I212" i="1" l="1"/>
  <c r="K212" i="1" s="1"/>
  <c r="M212" i="1" s="1"/>
  <c r="C213" i="1"/>
  <c r="G209" i="1"/>
  <c r="E208" i="1"/>
  <c r="J208" i="1" s="1"/>
  <c r="N203" i="1"/>
  <c r="O202" i="1"/>
  <c r="Q202" i="1" s="1"/>
  <c r="R204" i="1"/>
  <c r="S203" i="1"/>
  <c r="U203" i="1" s="1"/>
  <c r="F264" i="1"/>
  <c r="I213" i="1" l="1"/>
  <c r="K213" i="1" s="1"/>
  <c r="M213" i="1" s="1"/>
  <c r="C214" i="1"/>
  <c r="G210" i="1"/>
  <c r="E209" i="1"/>
  <c r="J209" i="1" s="1"/>
  <c r="R205" i="1"/>
  <c r="S204" i="1"/>
  <c r="U204" i="1" s="1"/>
  <c r="N204" i="1"/>
  <c r="O203" i="1"/>
  <c r="Q203" i="1" s="1"/>
  <c r="F265" i="1"/>
  <c r="C215" i="1" l="1"/>
  <c r="I214" i="1"/>
  <c r="K214" i="1" s="1"/>
  <c r="M214" i="1" s="1"/>
  <c r="G211" i="1"/>
  <c r="E210" i="1"/>
  <c r="J210" i="1" s="1"/>
  <c r="N205" i="1"/>
  <c r="O204" i="1"/>
  <c r="Q204" i="1" s="1"/>
  <c r="R206" i="1"/>
  <c r="S205" i="1"/>
  <c r="U205" i="1" s="1"/>
  <c r="F266" i="1"/>
  <c r="C216" i="1" l="1"/>
  <c r="I215" i="1"/>
  <c r="K215" i="1" s="1"/>
  <c r="M215" i="1" s="1"/>
  <c r="G212" i="1"/>
  <c r="E211" i="1"/>
  <c r="J211" i="1" s="1"/>
  <c r="R207" i="1"/>
  <c r="S206" i="1"/>
  <c r="U206" i="1" s="1"/>
  <c r="N206" i="1"/>
  <c r="O205" i="1"/>
  <c r="Q205" i="1" s="1"/>
  <c r="F267" i="1"/>
  <c r="I216" i="1" l="1"/>
  <c r="K216" i="1" s="1"/>
  <c r="M216" i="1" s="1"/>
  <c r="C217" i="1"/>
  <c r="G213" i="1"/>
  <c r="E212" i="1"/>
  <c r="J212" i="1" s="1"/>
  <c r="N207" i="1"/>
  <c r="O206" i="1"/>
  <c r="Q206" i="1" s="1"/>
  <c r="R208" i="1"/>
  <c r="S207" i="1"/>
  <c r="U207" i="1" s="1"/>
  <c r="F268" i="1"/>
  <c r="C218" i="1" l="1"/>
  <c r="I217" i="1"/>
  <c r="K217" i="1" s="1"/>
  <c r="M217" i="1" s="1"/>
  <c r="G214" i="1"/>
  <c r="E213" i="1"/>
  <c r="J213" i="1" s="1"/>
  <c r="R209" i="1"/>
  <c r="S208" i="1"/>
  <c r="U208" i="1" s="1"/>
  <c r="N208" i="1"/>
  <c r="O207" i="1"/>
  <c r="Q207" i="1" s="1"/>
  <c r="F269" i="1"/>
  <c r="C219" i="1" l="1"/>
  <c r="I218" i="1"/>
  <c r="K218" i="1" s="1"/>
  <c r="M218" i="1" s="1"/>
  <c r="G215" i="1"/>
  <c r="E214" i="1"/>
  <c r="J214" i="1" s="1"/>
  <c r="N209" i="1"/>
  <c r="O208" i="1"/>
  <c r="Q208" i="1" s="1"/>
  <c r="R210" i="1"/>
  <c r="S209" i="1"/>
  <c r="U209" i="1" s="1"/>
  <c r="F270" i="1"/>
  <c r="I219" i="1" l="1"/>
  <c r="K219" i="1" s="1"/>
  <c r="M219" i="1" s="1"/>
  <c r="C220" i="1"/>
  <c r="G216" i="1"/>
  <c r="E215" i="1"/>
  <c r="J215" i="1" s="1"/>
  <c r="R211" i="1"/>
  <c r="S210" i="1"/>
  <c r="U210" i="1" s="1"/>
  <c r="N210" i="1"/>
  <c r="O209" i="1"/>
  <c r="Q209" i="1" s="1"/>
  <c r="F271" i="1"/>
  <c r="I220" i="1" l="1"/>
  <c r="K220" i="1" s="1"/>
  <c r="M220" i="1" s="1"/>
  <c r="C221" i="1"/>
  <c r="G217" i="1"/>
  <c r="E216" i="1"/>
  <c r="J216" i="1" s="1"/>
  <c r="N211" i="1"/>
  <c r="O210" i="1"/>
  <c r="Q210" i="1" s="1"/>
  <c r="R212" i="1"/>
  <c r="S211" i="1"/>
  <c r="U211" i="1" s="1"/>
  <c r="F272" i="1"/>
  <c r="C222" i="1" l="1"/>
  <c r="I221" i="1"/>
  <c r="K221" i="1" s="1"/>
  <c r="M221" i="1" s="1"/>
  <c r="G218" i="1"/>
  <c r="E217" i="1"/>
  <c r="J217" i="1" s="1"/>
  <c r="N212" i="1"/>
  <c r="O211" i="1"/>
  <c r="Q211" i="1" s="1"/>
  <c r="R213" i="1"/>
  <c r="S212" i="1"/>
  <c r="U212" i="1" s="1"/>
  <c r="F273" i="1"/>
  <c r="C223" i="1" l="1"/>
  <c r="I222" i="1"/>
  <c r="K222" i="1" s="1"/>
  <c r="M222" i="1" s="1"/>
  <c r="G219" i="1"/>
  <c r="E218" i="1"/>
  <c r="J218" i="1" s="1"/>
  <c r="R214" i="1"/>
  <c r="S213" i="1"/>
  <c r="U213" i="1" s="1"/>
  <c r="N213" i="1"/>
  <c r="O212" i="1"/>
  <c r="Q212" i="1" s="1"/>
  <c r="F274" i="1"/>
  <c r="C224" i="1" l="1"/>
  <c r="I223" i="1"/>
  <c r="K223" i="1" s="1"/>
  <c r="M223" i="1" s="1"/>
  <c r="G220" i="1"/>
  <c r="E219" i="1"/>
  <c r="J219" i="1" s="1"/>
  <c r="N214" i="1"/>
  <c r="O213" i="1"/>
  <c r="Q213" i="1" s="1"/>
  <c r="R215" i="1"/>
  <c r="S214" i="1"/>
  <c r="U214" i="1" s="1"/>
  <c r="F275" i="1"/>
  <c r="I224" i="1" l="1"/>
  <c r="K224" i="1" s="1"/>
  <c r="M224" i="1" s="1"/>
  <c r="C225" i="1"/>
  <c r="G221" i="1"/>
  <c r="E220" i="1"/>
  <c r="J220" i="1" s="1"/>
  <c r="R216" i="1"/>
  <c r="S215" i="1"/>
  <c r="U215" i="1" s="1"/>
  <c r="N215" i="1"/>
  <c r="O214" i="1"/>
  <c r="Q214" i="1" s="1"/>
  <c r="F276" i="1"/>
  <c r="I225" i="1" l="1"/>
  <c r="K225" i="1" s="1"/>
  <c r="M225" i="1" s="1"/>
  <c r="C226" i="1"/>
  <c r="G222" i="1"/>
  <c r="E221" i="1"/>
  <c r="J221" i="1" s="1"/>
  <c r="N216" i="1"/>
  <c r="O215" i="1"/>
  <c r="Q215" i="1" s="1"/>
  <c r="R217" i="1"/>
  <c r="S216" i="1"/>
  <c r="U216" i="1" s="1"/>
  <c r="F277" i="1"/>
  <c r="C227" i="1" l="1"/>
  <c r="I226" i="1"/>
  <c r="K226" i="1" s="1"/>
  <c r="M226" i="1" s="1"/>
  <c r="G223" i="1"/>
  <c r="E222" i="1"/>
  <c r="J222" i="1" s="1"/>
  <c r="R218" i="1"/>
  <c r="S217" i="1"/>
  <c r="U217" i="1" s="1"/>
  <c r="N217" i="1"/>
  <c r="O216" i="1"/>
  <c r="Q216" i="1" s="1"/>
  <c r="F278" i="1"/>
  <c r="I227" i="1" l="1"/>
  <c r="K227" i="1" s="1"/>
  <c r="M227" i="1" s="1"/>
  <c r="C228" i="1"/>
  <c r="G224" i="1"/>
  <c r="E223" i="1"/>
  <c r="J223" i="1" s="1"/>
  <c r="N218" i="1"/>
  <c r="O217" i="1"/>
  <c r="Q217" i="1" s="1"/>
  <c r="R219" i="1"/>
  <c r="S218" i="1"/>
  <c r="U218" i="1" s="1"/>
  <c r="F279" i="1"/>
  <c r="I228" i="1" l="1"/>
  <c r="K228" i="1" s="1"/>
  <c r="M228" i="1" s="1"/>
  <c r="C229" i="1"/>
  <c r="G225" i="1"/>
  <c r="E224" i="1"/>
  <c r="J224" i="1" s="1"/>
  <c r="R220" i="1"/>
  <c r="S219" i="1"/>
  <c r="U219" i="1" s="1"/>
  <c r="N219" i="1"/>
  <c r="O218" i="1"/>
  <c r="Q218" i="1" s="1"/>
  <c r="F280" i="1"/>
  <c r="C230" i="1" l="1"/>
  <c r="I229" i="1"/>
  <c r="K229" i="1" s="1"/>
  <c r="M229" i="1" s="1"/>
  <c r="G226" i="1"/>
  <c r="E225" i="1"/>
  <c r="J225" i="1" s="1"/>
  <c r="N220" i="1"/>
  <c r="O219" i="1"/>
  <c r="Q219" i="1" s="1"/>
  <c r="R221" i="1"/>
  <c r="S220" i="1"/>
  <c r="U220" i="1" s="1"/>
  <c r="F281" i="1"/>
  <c r="C231" i="1" l="1"/>
  <c r="I230" i="1"/>
  <c r="K230" i="1" s="1"/>
  <c r="M230" i="1" s="1"/>
  <c r="G227" i="1"/>
  <c r="E226" i="1"/>
  <c r="J226" i="1" s="1"/>
  <c r="R222" i="1"/>
  <c r="S221" i="1"/>
  <c r="U221" i="1" s="1"/>
  <c r="N221" i="1"/>
  <c r="O220" i="1"/>
  <c r="Q220" i="1" s="1"/>
  <c r="F282" i="1"/>
  <c r="I231" i="1" l="1"/>
  <c r="K231" i="1" s="1"/>
  <c r="M231" i="1" s="1"/>
  <c r="C232" i="1"/>
  <c r="G228" i="1"/>
  <c r="E227" i="1"/>
  <c r="J227" i="1" s="1"/>
  <c r="N222" i="1"/>
  <c r="O221" i="1"/>
  <c r="Q221" i="1" s="1"/>
  <c r="R223" i="1"/>
  <c r="S222" i="1"/>
  <c r="U222" i="1" s="1"/>
  <c r="F283" i="1"/>
  <c r="C233" i="1" l="1"/>
  <c r="I232" i="1"/>
  <c r="K232" i="1" s="1"/>
  <c r="M232" i="1" s="1"/>
  <c r="G229" i="1"/>
  <c r="E228" i="1"/>
  <c r="J228" i="1" s="1"/>
  <c r="R224" i="1"/>
  <c r="S223" i="1"/>
  <c r="U223" i="1" s="1"/>
  <c r="N223" i="1"/>
  <c r="O222" i="1"/>
  <c r="Q222" i="1" s="1"/>
  <c r="F284" i="1"/>
  <c r="I233" i="1" l="1"/>
  <c r="K233" i="1" s="1"/>
  <c r="M233" i="1" s="1"/>
  <c r="C234" i="1"/>
  <c r="G230" i="1"/>
  <c r="E229" i="1"/>
  <c r="J229" i="1" s="1"/>
  <c r="N224" i="1"/>
  <c r="O223" i="1"/>
  <c r="Q223" i="1" s="1"/>
  <c r="R225" i="1"/>
  <c r="S224" i="1"/>
  <c r="U224" i="1" s="1"/>
  <c r="F285" i="1"/>
  <c r="C235" i="1" l="1"/>
  <c r="I234" i="1"/>
  <c r="K234" i="1" s="1"/>
  <c r="M234" i="1" s="1"/>
  <c r="G231" i="1"/>
  <c r="E230" i="1"/>
  <c r="J230" i="1" s="1"/>
  <c r="R226" i="1"/>
  <c r="S225" i="1"/>
  <c r="U225" i="1" s="1"/>
  <c r="N225" i="1"/>
  <c r="O224" i="1"/>
  <c r="Q224" i="1" s="1"/>
  <c r="F286" i="1"/>
  <c r="I235" i="1" l="1"/>
  <c r="K235" i="1" s="1"/>
  <c r="M235" i="1" s="1"/>
  <c r="C236" i="1"/>
  <c r="G232" i="1"/>
  <c r="E231" i="1"/>
  <c r="J231" i="1" s="1"/>
  <c r="N226" i="1"/>
  <c r="O225" i="1"/>
  <c r="Q225" i="1" s="1"/>
  <c r="R227" i="1"/>
  <c r="S226" i="1"/>
  <c r="U226" i="1" s="1"/>
  <c r="F287" i="1"/>
  <c r="I236" i="1" l="1"/>
  <c r="K236" i="1" s="1"/>
  <c r="M236" i="1" s="1"/>
  <c r="C237" i="1"/>
  <c r="G233" i="1"/>
  <c r="E232" i="1"/>
  <c r="J232" i="1" s="1"/>
  <c r="R228" i="1"/>
  <c r="S227" i="1"/>
  <c r="U227" i="1" s="1"/>
  <c r="N227" i="1"/>
  <c r="O226" i="1"/>
  <c r="Q226" i="1" s="1"/>
  <c r="F288" i="1"/>
  <c r="C238" i="1" l="1"/>
  <c r="I237" i="1"/>
  <c r="K237" i="1" s="1"/>
  <c r="M237" i="1" s="1"/>
  <c r="G234" i="1"/>
  <c r="E233" i="1"/>
  <c r="J233" i="1" s="1"/>
  <c r="N228" i="1"/>
  <c r="O227" i="1"/>
  <c r="Q227" i="1" s="1"/>
  <c r="R229" i="1"/>
  <c r="S228" i="1"/>
  <c r="U228" i="1" s="1"/>
  <c r="F289" i="1"/>
  <c r="C239" i="1" l="1"/>
  <c r="I238" i="1"/>
  <c r="K238" i="1" s="1"/>
  <c r="M238" i="1" s="1"/>
  <c r="G235" i="1"/>
  <c r="E234" i="1"/>
  <c r="J234" i="1" s="1"/>
  <c r="R230" i="1"/>
  <c r="S229" i="1"/>
  <c r="U229" i="1" s="1"/>
  <c r="N229" i="1"/>
  <c r="O228" i="1"/>
  <c r="Q228" i="1" s="1"/>
  <c r="F290" i="1"/>
  <c r="C240" i="1" l="1"/>
  <c r="I239" i="1"/>
  <c r="K239" i="1" s="1"/>
  <c r="M239" i="1" s="1"/>
  <c r="G236" i="1"/>
  <c r="E235" i="1"/>
  <c r="J235" i="1" s="1"/>
  <c r="N230" i="1"/>
  <c r="O229" i="1"/>
  <c r="Q229" i="1" s="1"/>
  <c r="R231" i="1"/>
  <c r="S230" i="1"/>
  <c r="U230" i="1" s="1"/>
  <c r="F291" i="1"/>
  <c r="I240" i="1" l="1"/>
  <c r="K240" i="1" s="1"/>
  <c r="M240" i="1" s="1"/>
  <c r="C241" i="1"/>
  <c r="G237" i="1"/>
  <c r="E236" i="1"/>
  <c r="J236" i="1" s="1"/>
  <c r="R232" i="1"/>
  <c r="S231" i="1"/>
  <c r="U231" i="1" s="1"/>
  <c r="N231" i="1"/>
  <c r="O230" i="1"/>
  <c r="Q230" i="1" s="1"/>
  <c r="F292" i="1"/>
  <c r="C242" i="1" l="1"/>
  <c r="I241" i="1"/>
  <c r="K241" i="1" s="1"/>
  <c r="M241" i="1" s="1"/>
  <c r="G238" i="1"/>
  <c r="E237" i="1"/>
  <c r="J237" i="1" s="1"/>
  <c r="N232" i="1"/>
  <c r="O231" i="1"/>
  <c r="Q231" i="1" s="1"/>
  <c r="R233" i="1"/>
  <c r="S232" i="1"/>
  <c r="U232" i="1" s="1"/>
  <c r="F293" i="1"/>
  <c r="I242" i="1" l="1"/>
  <c r="K242" i="1" s="1"/>
  <c r="M242" i="1" s="1"/>
  <c r="C243" i="1"/>
  <c r="G239" i="1"/>
  <c r="E238" i="1"/>
  <c r="J238" i="1" s="1"/>
  <c r="R234" i="1"/>
  <c r="S233" i="1"/>
  <c r="U233" i="1" s="1"/>
  <c r="N233" i="1"/>
  <c r="O232" i="1"/>
  <c r="Q232" i="1" s="1"/>
  <c r="F294" i="1"/>
  <c r="I243" i="1" l="1"/>
  <c r="K243" i="1" s="1"/>
  <c r="M243" i="1" s="1"/>
  <c r="C244" i="1"/>
  <c r="G240" i="1"/>
  <c r="E239" i="1"/>
  <c r="J239" i="1" s="1"/>
  <c r="N234" i="1"/>
  <c r="O233" i="1"/>
  <c r="Q233" i="1" s="1"/>
  <c r="R235" i="1"/>
  <c r="S234" i="1"/>
  <c r="U234" i="1" s="1"/>
  <c r="F295" i="1"/>
  <c r="I244" i="1" l="1"/>
  <c r="K244" i="1" s="1"/>
  <c r="M244" i="1" s="1"/>
  <c r="C245" i="1"/>
  <c r="G241" i="1"/>
  <c r="E240" i="1"/>
  <c r="J240" i="1" s="1"/>
  <c r="R236" i="1"/>
  <c r="S235" i="1"/>
  <c r="U235" i="1" s="1"/>
  <c r="N235" i="1"/>
  <c r="O234" i="1"/>
  <c r="Q234" i="1" s="1"/>
  <c r="F296" i="1"/>
  <c r="C246" i="1" l="1"/>
  <c r="I245" i="1"/>
  <c r="K245" i="1" s="1"/>
  <c r="M245" i="1" s="1"/>
  <c r="G242" i="1"/>
  <c r="E241" i="1"/>
  <c r="J241" i="1" s="1"/>
  <c r="N236" i="1"/>
  <c r="O235" i="1"/>
  <c r="Q235" i="1" s="1"/>
  <c r="R237" i="1"/>
  <c r="S236" i="1"/>
  <c r="U236" i="1" s="1"/>
  <c r="F297" i="1"/>
  <c r="C247" i="1" l="1"/>
  <c r="I246" i="1"/>
  <c r="K246" i="1" s="1"/>
  <c r="M246" i="1" s="1"/>
  <c r="G243" i="1"/>
  <c r="E242" i="1"/>
  <c r="J242" i="1" s="1"/>
  <c r="R238" i="1"/>
  <c r="S237" i="1"/>
  <c r="U237" i="1" s="1"/>
  <c r="N237" i="1"/>
  <c r="O236" i="1"/>
  <c r="Q236" i="1" s="1"/>
  <c r="F298" i="1"/>
  <c r="I247" i="1" l="1"/>
  <c r="K247" i="1" s="1"/>
  <c r="M247" i="1" s="1"/>
  <c r="C248" i="1"/>
  <c r="G244" i="1"/>
  <c r="E243" i="1"/>
  <c r="J243" i="1" s="1"/>
  <c r="N238" i="1"/>
  <c r="O237" i="1"/>
  <c r="Q237" i="1" s="1"/>
  <c r="R239" i="1"/>
  <c r="S238" i="1"/>
  <c r="U238" i="1" s="1"/>
  <c r="F299" i="1"/>
  <c r="I248" i="1" l="1"/>
  <c r="K248" i="1" s="1"/>
  <c r="M248" i="1" s="1"/>
  <c r="C249" i="1"/>
  <c r="G245" i="1"/>
  <c r="E244" i="1"/>
  <c r="J244" i="1" s="1"/>
  <c r="R240" i="1"/>
  <c r="S239" i="1"/>
  <c r="U239" i="1" s="1"/>
  <c r="N239" i="1"/>
  <c r="O238" i="1"/>
  <c r="Q238" i="1" s="1"/>
  <c r="F300" i="1"/>
  <c r="I249" i="1" l="1"/>
  <c r="K249" i="1" s="1"/>
  <c r="M249" i="1" s="1"/>
  <c r="C250" i="1"/>
  <c r="G246" i="1"/>
  <c r="E245" i="1"/>
  <c r="J245" i="1" s="1"/>
  <c r="N240" i="1"/>
  <c r="O239" i="1"/>
  <c r="Q239" i="1" s="1"/>
  <c r="R241" i="1"/>
  <c r="S240" i="1"/>
  <c r="U240" i="1" s="1"/>
  <c r="F301" i="1"/>
  <c r="C251" i="1" l="1"/>
  <c r="I250" i="1"/>
  <c r="K250" i="1" s="1"/>
  <c r="M250" i="1" s="1"/>
  <c r="G247" i="1"/>
  <c r="E246" i="1"/>
  <c r="J246" i="1" s="1"/>
  <c r="R242" i="1"/>
  <c r="S241" i="1"/>
  <c r="U241" i="1" s="1"/>
  <c r="N241" i="1"/>
  <c r="O240" i="1"/>
  <c r="Q240" i="1" s="1"/>
  <c r="F302" i="1"/>
  <c r="I251" i="1" l="1"/>
  <c r="K251" i="1" s="1"/>
  <c r="M251" i="1" s="1"/>
  <c r="C252" i="1"/>
  <c r="G248" i="1"/>
  <c r="E247" i="1"/>
  <c r="J247" i="1" s="1"/>
  <c r="N242" i="1"/>
  <c r="O241" i="1"/>
  <c r="Q241" i="1" s="1"/>
  <c r="R243" i="1"/>
  <c r="S242" i="1"/>
  <c r="U242" i="1" s="1"/>
  <c r="F303" i="1"/>
  <c r="I252" i="1" l="1"/>
  <c r="K252" i="1" s="1"/>
  <c r="M252" i="1" s="1"/>
  <c r="C253" i="1"/>
  <c r="G249" i="1"/>
  <c r="E248" i="1"/>
  <c r="J248" i="1" s="1"/>
  <c r="R244" i="1"/>
  <c r="S243" i="1"/>
  <c r="U243" i="1" s="1"/>
  <c r="N243" i="1"/>
  <c r="O242" i="1"/>
  <c r="Q242" i="1" s="1"/>
  <c r="F304" i="1"/>
  <c r="C254" i="1" l="1"/>
  <c r="I253" i="1"/>
  <c r="K253" i="1" s="1"/>
  <c r="M253" i="1" s="1"/>
  <c r="G250" i="1"/>
  <c r="E249" i="1"/>
  <c r="J249" i="1" s="1"/>
  <c r="N244" i="1"/>
  <c r="O243" i="1"/>
  <c r="Q243" i="1" s="1"/>
  <c r="R245" i="1"/>
  <c r="S244" i="1"/>
  <c r="U244" i="1" s="1"/>
  <c r="F305" i="1"/>
  <c r="C255" i="1" l="1"/>
  <c r="I254" i="1"/>
  <c r="K254" i="1" s="1"/>
  <c r="M254" i="1" s="1"/>
  <c r="G251" i="1"/>
  <c r="E250" i="1"/>
  <c r="J250" i="1" s="1"/>
  <c r="R246" i="1"/>
  <c r="S245" i="1"/>
  <c r="U245" i="1" s="1"/>
  <c r="N245" i="1"/>
  <c r="O244" i="1"/>
  <c r="Q244" i="1" s="1"/>
  <c r="F306" i="1"/>
  <c r="I255" i="1" l="1"/>
  <c r="K255" i="1" s="1"/>
  <c r="M255" i="1" s="1"/>
  <c r="C256" i="1"/>
  <c r="G252" i="1"/>
  <c r="E251" i="1"/>
  <c r="J251" i="1" s="1"/>
  <c r="N246" i="1"/>
  <c r="O245" i="1"/>
  <c r="Q245" i="1" s="1"/>
  <c r="R247" i="1"/>
  <c r="S246" i="1"/>
  <c r="U246" i="1" s="1"/>
  <c r="F307" i="1"/>
  <c r="I256" i="1" l="1"/>
  <c r="K256" i="1" s="1"/>
  <c r="M256" i="1" s="1"/>
  <c r="C257" i="1"/>
  <c r="G253" i="1"/>
  <c r="E252" i="1"/>
  <c r="J252" i="1" s="1"/>
  <c r="R248" i="1"/>
  <c r="S247" i="1"/>
  <c r="U247" i="1" s="1"/>
  <c r="N247" i="1"/>
  <c r="O246" i="1"/>
  <c r="Q246" i="1" s="1"/>
  <c r="F308" i="1"/>
  <c r="I257" i="1" l="1"/>
  <c r="K257" i="1" s="1"/>
  <c r="M257" i="1" s="1"/>
  <c r="C258" i="1"/>
  <c r="G254" i="1"/>
  <c r="E253" i="1"/>
  <c r="J253" i="1" s="1"/>
  <c r="N248" i="1"/>
  <c r="O247" i="1"/>
  <c r="Q247" i="1" s="1"/>
  <c r="R249" i="1"/>
  <c r="S248" i="1"/>
  <c r="U248" i="1" s="1"/>
  <c r="F309" i="1"/>
  <c r="C259" i="1" l="1"/>
  <c r="I258" i="1"/>
  <c r="K258" i="1" s="1"/>
  <c r="M258" i="1" s="1"/>
  <c r="G255" i="1"/>
  <c r="E254" i="1"/>
  <c r="J254" i="1" s="1"/>
  <c r="R250" i="1"/>
  <c r="S249" i="1"/>
  <c r="U249" i="1" s="1"/>
  <c r="N249" i="1"/>
  <c r="O248" i="1"/>
  <c r="Q248" i="1" s="1"/>
  <c r="F310" i="1"/>
  <c r="I259" i="1" l="1"/>
  <c r="K259" i="1" s="1"/>
  <c r="M259" i="1" s="1"/>
  <c r="C260" i="1"/>
  <c r="G256" i="1"/>
  <c r="E255" i="1"/>
  <c r="J255" i="1" s="1"/>
  <c r="N250" i="1"/>
  <c r="O249" i="1"/>
  <c r="Q249" i="1" s="1"/>
  <c r="R251" i="1"/>
  <c r="S250" i="1"/>
  <c r="U250" i="1" s="1"/>
  <c r="F311" i="1"/>
  <c r="I260" i="1" l="1"/>
  <c r="K260" i="1" s="1"/>
  <c r="M260" i="1" s="1"/>
  <c r="C261" i="1"/>
  <c r="G257" i="1"/>
  <c r="E256" i="1"/>
  <c r="J256" i="1" s="1"/>
  <c r="R252" i="1"/>
  <c r="S251" i="1"/>
  <c r="U251" i="1" s="1"/>
  <c r="N251" i="1"/>
  <c r="O250" i="1"/>
  <c r="Q250" i="1" s="1"/>
  <c r="F312" i="1"/>
  <c r="C262" i="1" l="1"/>
  <c r="I261" i="1"/>
  <c r="K261" i="1" s="1"/>
  <c r="M261" i="1" s="1"/>
  <c r="G258" i="1"/>
  <c r="E257" i="1"/>
  <c r="J257" i="1" s="1"/>
  <c r="N252" i="1"/>
  <c r="O251" i="1"/>
  <c r="Q251" i="1" s="1"/>
  <c r="R253" i="1"/>
  <c r="S252" i="1"/>
  <c r="U252" i="1" s="1"/>
  <c r="F313" i="1"/>
  <c r="C263" i="1" l="1"/>
  <c r="I262" i="1"/>
  <c r="K262" i="1" s="1"/>
  <c r="M262" i="1" s="1"/>
  <c r="G259" i="1"/>
  <c r="E258" i="1"/>
  <c r="J258" i="1" s="1"/>
  <c r="R254" i="1"/>
  <c r="S253" i="1"/>
  <c r="U253" i="1" s="1"/>
  <c r="N253" i="1"/>
  <c r="O252" i="1"/>
  <c r="Q252" i="1" s="1"/>
  <c r="F314" i="1"/>
  <c r="C264" i="1" l="1"/>
  <c r="I263" i="1"/>
  <c r="K263" i="1" s="1"/>
  <c r="M263" i="1" s="1"/>
  <c r="G260" i="1"/>
  <c r="E259" i="1"/>
  <c r="J259" i="1" s="1"/>
  <c r="N254" i="1"/>
  <c r="O253" i="1"/>
  <c r="Q253" i="1" s="1"/>
  <c r="R255" i="1"/>
  <c r="S254" i="1"/>
  <c r="U254" i="1" s="1"/>
  <c r="F315" i="1"/>
  <c r="I264" i="1" l="1"/>
  <c r="K264" i="1" s="1"/>
  <c r="M264" i="1" s="1"/>
  <c r="C265" i="1"/>
  <c r="G261" i="1"/>
  <c r="E260" i="1"/>
  <c r="J260" i="1" s="1"/>
  <c r="R256" i="1"/>
  <c r="S255" i="1"/>
  <c r="U255" i="1" s="1"/>
  <c r="N255" i="1"/>
  <c r="O254" i="1"/>
  <c r="Q254" i="1" s="1"/>
  <c r="F316" i="1"/>
  <c r="C266" i="1" l="1"/>
  <c r="I265" i="1"/>
  <c r="K265" i="1" s="1"/>
  <c r="M265" i="1" s="1"/>
  <c r="G262" i="1"/>
  <c r="E261" i="1"/>
  <c r="J261" i="1" s="1"/>
  <c r="N256" i="1"/>
  <c r="O255" i="1"/>
  <c r="Q255" i="1" s="1"/>
  <c r="R257" i="1"/>
  <c r="S256" i="1"/>
  <c r="U256" i="1" s="1"/>
  <c r="F317" i="1"/>
  <c r="C267" i="1" l="1"/>
  <c r="I266" i="1"/>
  <c r="K266" i="1" s="1"/>
  <c r="M266" i="1" s="1"/>
  <c r="G263" i="1"/>
  <c r="E262" i="1"/>
  <c r="J262" i="1" s="1"/>
  <c r="R258" i="1"/>
  <c r="S257" i="1"/>
  <c r="U257" i="1" s="1"/>
  <c r="N257" i="1"/>
  <c r="O256" i="1"/>
  <c r="Q256" i="1" s="1"/>
  <c r="F318" i="1"/>
  <c r="I267" i="1" l="1"/>
  <c r="K267" i="1" s="1"/>
  <c r="M267" i="1" s="1"/>
  <c r="C268" i="1"/>
  <c r="G264" i="1"/>
  <c r="E263" i="1"/>
  <c r="J263" i="1" s="1"/>
  <c r="N258" i="1"/>
  <c r="O257" i="1"/>
  <c r="Q257" i="1" s="1"/>
  <c r="R259" i="1"/>
  <c r="S258" i="1"/>
  <c r="U258" i="1" s="1"/>
  <c r="F319" i="1"/>
  <c r="C269" i="1" l="1"/>
  <c r="I268" i="1"/>
  <c r="K268" i="1" s="1"/>
  <c r="M268" i="1" s="1"/>
  <c r="G265" i="1"/>
  <c r="E264" i="1"/>
  <c r="J264" i="1" s="1"/>
  <c r="R260" i="1"/>
  <c r="S259" i="1"/>
  <c r="U259" i="1" s="1"/>
  <c r="N259" i="1"/>
  <c r="O258" i="1"/>
  <c r="Q258" i="1" s="1"/>
  <c r="F320" i="1"/>
  <c r="I269" i="1" l="1"/>
  <c r="K269" i="1" s="1"/>
  <c r="M269" i="1" s="1"/>
  <c r="C270" i="1"/>
  <c r="G266" i="1"/>
  <c r="E265" i="1"/>
  <c r="J265" i="1" s="1"/>
  <c r="N260" i="1"/>
  <c r="O259" i="1"/>
  <c r="Q259" i="1" s="1"/>
  <c r="R261" i="1"/>
  <c r="S260" i="1"/>
  <c r="U260" i="1" s="1"/>
  <c r="F321" i="1"/>
  <c r="C271" i="1" l="1"/>
  <c r="I270" i="1"/>
  <c r="K270" i="1" s="1"/>
  <c r="M270" i="1" s="1"/>
  <c r="G267" i="1"/>
  <c r="E266" i="1"/>
  <c r="J266" i="1" s="1"/>
  <c r="N261" i="1"/>
  <c r="O260" i="1"/>
  <c r="Q260" i="1" s="1"/>
  <c r="R262" i="1"/>
  <c r="S261" i="1"/>
  <c r="U261" i="1" s="1"/>
  <c r="F322" i="1"/>
  <c r="I271" i="1" l="1"/>
  <c r="K271" i="1" s="1"/>
  <c r="M271" i="1" s="1"/>
  <c r="C272" i="1"/>
  <c r="G268" i="1"/>
  <c r="E267" i="1"/>
  <c r="J267" i="1" s="1"/>
  <c r="R263" i="1"/>
  <c r="S262" i="1"/>
  <c r="U262" i="1" s="1"/>
  <c r="N262" i="1"/>
  <c r="O261" i="1"/>
  <c r="Q261" i="1" s="1"/>
  <c r="F323" i="1"/>
  <c r="I272" i="1" l="1"/>
  <c r="K272" i="1" s="1"/>
  <c r="M272" i="1" s="1"/>
  <c r="C273" i="1"/>
  <c r="G269" i="1"/>
  <c r="E268" i="1"/>
  <c r="J268" i="1" s="1"/>
  <c r="N263" i="1"/>
  <c r="O262" i="1"/>
  <c r="Q262" i="1" s="1"/>
  <c r="R264" i="1"/>
  <c r="S263" i="1"/>
  <c r="U263" i="1" s="1"/>
  <c r="F324" i="1"/>
  <c r="C274" i="1" l="1"/>
  <c r="I273" i="1"/>
  <c r="K273" i="1" s="1"/>
  <c r="M273" i="1" s="1"/>
  <c r="G270" i="1"/>
  <c r="E269" i="1"/>
  <c r="J269" i="1" s="1"/>
  <c r="R265" i="1"/>
  <c r="S264" i="1"/>
  <c r="U264" i="1" s="1"/>
  <c r="N264" i="1"/>
  <c r="O263" i="1"/>
  <c r="Q263" i="1" s="1"/>
  <c r="F325" i="1"/>
  <c r="C275" i="1" l="1"/>
  <c r="I274" i="1"/>
  <c r="K274" i="1" s="1"/>
  <c r="M274" i="1" s="1"/>
  <c r="G271" i="1"/>
  <c r="E270" i="1"/>
  <c r="J270" i="1" s="1"/>
  <c r="N265" i="1"/>
  <c r="O264" i="1"/>
  <c r="Q264" i="1" s="1"/>
  <c r="R266" i="1"/>
  <c r="S265" i="1"/>
  <c r="U265" i="1" s="1"/>
  <c r="F326" i="1"/>
  <c r="I275" i="1" l="1"/>
  <c r="K275" i="1" s="1"/>
  <c r="M275" i="1" s="1"/>
  <c r="C276" i="1"/>
  <c r="G272" i="1"/>
  <c r="E271" i="1"/>
  <c r="J271" i="1" s="1"/>
  <c r="R267" i="1"/>
  <c r="S266" i="1"/>
  <c r="U266" i="1" s="1"/>
  <c r="N266" i="1"/>
  <c r="O265" i="1"/>
  <c r="Q265" i="1" s="1"/>
  <c r="F327" i="1"/>
  <c r="I276" i="1" l="1"/>
  <c r="K276" i="1" s="1"/>
  <c r="M276" i="1" s="1"/>
  <c r="C277" i="1"/>
  <c r="G273" i="1"/>
  <c r="E272" i="1"/>
  <c r="J272" i="1" s="1"/>
  <c r="N267" i="1"/>
  <c r="O266" i="1"/>
  <c r="Q266" i="1" s="1"/>
  <c r="R268" i="1"/>
  <c r="S267" i="1"/>
  <c r="U267" i="1" s="1"/>
  <c r="F328" i="1"/>
  <c r="I277" i="1" l="1"/>
  <c r="K277" i="1" s="1"/>
  <c r="M277" i="1" s="1"/>
  <c r="C278" i="1"/>
  <c r="G274" i="1"/>
  <c r="E273" i="1"/>
  <c r="J273" i="1" s="1"/>
  <c r="R269" i="1"/>
  <c r="S268" i="1"/>
  <c r="U268" i="1" s="1"/>
  <c r="N268" i="1"/>
  <c r="O267" i="1"/>
  <c r="Q267" i="1" s="1"/>
  <c r="F329" i="1"/>
  <c r="C279" i="1" l="1"/>
  <c r="I278" i="1"/>
  <c r="K278" i="1" s="1"/>
  <c r="M278" i="1" s="1"/>
  <c r="G275" i="1"/>
  <c r="E274" i="1"/>
  <c r="J274" i="1" s="1"/>
  <c r="N269" i="1"/>
  <c r="O268" i="1"/>
  <c r="Q268" i="1" s="1"/>
  <c r="R270" i="1"/>
  <c r="S269" i="1"/>
  <c r="U269" i="1" s="1"/>
  <c r="F330" i="1"/>
  <c r="I279" i="1" l="1"/>
  <c r="K279" i="1" s="1"/>
  <c r="M279" i="1" s="1"/>
  <c r="C280" i="1"/>
  <c r="G276" i="1"/>
  <c r="E275" i="1"/>
  <c r="J275" i="1" s="1"/>
  <c r="R271" i="1"/>
  <c r="S270" i="1"/>
  <c r="U270" i="1" s="1"/>
  <c r="N270" i="1"/>
  <c r="O269" i="1"/>
  <c r="Q269" i="1" s="1"/>
  <c r="F331" i="1"/>
  <c r="C281" i="1" l="1"/>
  <c r="I280" i="1"/>
  <c r="K280" i="1" s="1"/>
  <c r="M280" i="1" s="1"/>
  <c r="G277" i="1"/>
  <c r="E276" i="1"/>
  <c r="J276" i="1" s="1"/>
  <c r="N271" i="1"/>
  <c r="O270" i="1"/>
  <c r="Q270" i="1" s="1"/>
  <c r="R272" i="1"/>
  <c r="S271" i="1"/>
  <c r="U271" i="1" s="1"/>
  <c r="F332" i="1"/>
  <c r="I281" i="1" l="1"/>
  <c r="K281" i="1" s="1"/>
  <c r="M281" i="1" s="1"/>
  <c r="C282" i="1"/>
  <c r="G278" i="1"/>
  <c r="E277" i="1"/>
  <c r="J277" i="1" s="1"/>
  <c r="R273" i="1"/>
  <c r="S272" i="1"/>
  <c r="U272" i="1" s="1"/>
  <c r="N272" i="1"/>
  <c r="O271" i="1"/>
  <c r="Q271" i="1" s="1"/>
  <c r="F333" i="1"/>
  <c r="I282" i="1" l="1"/>
  <c r="K282" i="1" s="1"/>
  <c r="M282" i="1" s="1"/>
  <c r="C283" i="1"/>
  <c r="G279" i="1"/>
  <c r="E278" i="1"/>
  <c r="J278" i="1" s="1"/>
  <c r="N273" i="1"/>
  <c r="O272" i="1"/>
  <c r="Q272" i="1" s="1"/>
  <c r="R274" i="1"/>
  <c r="S273" i="1"/>
  <c r="U273" i="1" s="1"/>
  <c r="F334" i="1"/>
  <c r="I283" i="1" l="1"/>
  <c r="K283" i="1" s="1"/>
  <c r="M283" i="1" s="1"/>
  <c r="C284" i="1"/>
  <c r="G280" i="1"/>
  <c r="E279" i="1"/>
  <c r="J279" i="1" s="1"/>
  <c r="R275" i="1"/>
  <c r="S274" i="1"/>
  <c r="U274" i="1" s="1"/>
  <c r="N274" i="1"/>
  <c r="O273" i="1"/>
  <c r="Q273" i="1" s="1"/>
  <c r="F335" i="1"/>
  <c r="I284" i="1" l="1"/>
  <c r="K284" i="1" s="1"/>
  <c r="M284" i="1" s="1"/>
  <c r="C285" i="1"/>
  <c r="G281" i="1"/>
  <c r="E280" i="1"/>
  <c r="J280" i="1" s="1"/>
  <c r="N275" i="1"/>
  <c r="O274" i="1"/>
  <c r="Q274" i="1" s="1"/>
  <c r="R276" i="1"/>
  <c r="S275" i="1"/>
  <c r="U275" i="1" s="1"/>
  <c r="F336" i="1"/>
  <c r="C286" i="1" l="1"/>
  <c r="I285" i="1"/>
  <c r="K285" i="1" s="1"/>
  <c r="M285" i="1" s="1"/>
  <c r="G282" i="1"/>
  <c r="E281" i="1"/>
  <c r="J281" i="1" s="1"/>
  <c r="R277" i="1"/>
  <c r="S276" i="1"/>
  <c r="U276" i="1" s="1"/>
  <c r="N276" i="1"/>
  <c r="O275" i="1"/>
  <c r="Q275" i="1" s="1"/>
  <c r="F337" i="1"/>
  <c r="C287" i="1" l="1"/>
  <c r="I286" i="1"/>
  <c r="K286" i="1" s="1"/>
  <c r="M286" i="1" s="1"/>
  <c r="G283" i="1"/>
  <c r="E282" i="1"/>
  <c r="J282" i="1" s="1"/>
  <c r="N277" i="1"/>
  <c r="O276" i="1"/>
  <c r="Q276" i="1" s="1"/>
  <c r="R278" i="1"/>
  <c r="S277" i="1"/>
  <c r="U277" i="1" s="1"/>
  <c r="F338" i="1"/>
  <c r="I287" i="1" l="1"/>
  <c r="K287" i="1" s="1"/>
  <c r="M287" i="1" s="1"/>
  <c r="C288" i="1"/>
  <c r="G284" i="1"/>
  <c r="E283" i="1"/>
  <c r="J283" i="1" s="1"/>
  <c r="R279" i="1"/>
  <c r="S278" i="1"/>
  <c r="U278" i="1" s="1"/>
  <c r="N278" i="1"/>
  <c r="O277" i="1"/>
  <c r="Q277" i="1" s="1"/>
  <c r="F339" i="1"/>
  <c r="C289" i="1" l="1"/>
  <c r="I288" i="1"/>
  <c r="K288" i="1" s="1"/>
  <c r="M288" i="1" s="1"/>
  <c r="G285" i="1"/>
  <c r="E284" i="1"/>
  <c r="J284" i="1" s="1"/>
  <c r="N279" i="1"/>
  <c r="O278" i="1"/>
  <c r="Q278" i="1" s="1"/>
  <c r="R280" i="1"/>
  <c r="S279" i="1"/>
  <c r="U279" i="1" s="1"/>
  <c r="F340" i="1"/>
  <c r="I289" i="1" l="1"/>
  <c r="K289" i="1" s="1"/>
  <c r="M289" i="1" s="1"/>
  <c r="C290" i="1"/>
  <c r="G286" i="1"/>
  <c r="E285" i="1"/>
  <c r="J285" i="1" s="1"/>
  <c r="R281" i="1"/>
  <c r="S280" i="1"/>
  <c r="U280" i="1" s="1"/>
  <c r="N280" i="1"/>
  <c r="O279" i="1"/>
  <c r="Q279" i="1" s="1"/>
  <c r="F341" i="1"/>
  <c r="C291" i="1" l="1"/>
  <c r="I290" i="1"/>
  <c r="K290" i="1" s="1"/>
  <c r="M290" i="1" s="1"/>
  <c r="G287" i="1"/>
  <c r="E286" i="1"/>
  <c r="J286" i="1" s="1"/>
  <c r="N281" i="1"/>
  <c r="O280" i="1"/>
  <c r="Q280" i="1" s="1"/>
  <c r="R282" i="1"/>
  <c r="S281" i="1"/>
  <c r="U281" i="1" s="1"/>
  <c r="F342" i="1"/>
  <c r="I291" i="1" l="1"/>
  <c r="K291" i="1" s="1"/>
  <c r="M291" i="1" s="1"/>
  <c r="C292" i="1"/>
  <c r="G288" i="1"/>
  <c r="E287" i="1"/>
  <c r="J287" i="1" s="1"/>
  <c r="R283" i="1"/>
  <c r="S282" i="1"/>
  <c r="U282" i="1" s="1"/>
  <c r="N282" i="1"/>
  <c r="O281" i="1"/>
  <c r="Q281" i="1" s="1"/>
  <c r="F343" i="1"/>
  <c r="I292" i="1" l="1"/>
  <c r="K292" i="1" s="1"/>
  <c r="M292" i="1" s="1"/>
  <c r="C293" i="1"/>
  <c r="G289" i="1"/>
  <c r="E288" i="1"/>
  <c r="J288" i="1" s="1"/>
  <c r="N283" i="1"/>
  <c r="O282" i="1"/>
  <c r="Q282" i="1" s="1"/>
  <c r="R284" i="1"/>
  <c r="S283" i="1"/>
  <c r="U283" i="1" s="1"/>
  <c r="F344" i="1"/>
  <c r="C294" i="1" l="1"/>
  <c r="I293" i="1"/>
  <c r="K293" i="1" s="1"/>
  <c r="M293" i="1" s="1"/>
  <c r="G290" i="1"/>
  <c r="E289" i="1"/>
  <c r="J289" i="1" s="1"/>
  <c r="R285" i="1"/>
  <c r="S284" i="1"/>
  <c r="U284" i="1" s="1"/>
  <c r="N284" i="1"/>
  <c r="O283" i="1"/>
  <c r="Q283" i="1" s="1"/>
  <c r="F345" i="1"/>
  <c r="I294" i="1" l="1"/>
  <c r="K294" i="1" s="1"/>
  <c r="M294" i="1" s="1"/>
  <c r="C295" i="1"/>
  <c r="G291" i="1"/>
  <c r="E290" i="1"/>
  <c r="J290" i="1" s="1"/>
  <c r="N285" i="1"/>
  <c r="O284" i="1"/>
  <c r="Q284" i="1" s="1"/>
  <c r="R286" i="1"/>
  <c r="S285" i="1"/>
  <c r="U285" i="1" s="1"/>
  <c r="F346" i="1"/>
  <c r="C296" i="1" l="1"/>
  <c r="I295" i="1"/>
  <c r="K295" i="1" s="1"/>
  <c r="M295" i="1" s="1"/>
  <c r="G292" i="1"/>
  <c r="E291" i="1"/>
  <c r="J291" i="1" s="1"/>
  <c r="N286" i="1"/>
  <c r="O285" i="1"/>
  <c r="Q285" i="1" s="1"/>
  <c r="R287" i="1"/>
  <c r="S286" i="1"/>
  <c r="U286" i="1" s="1"/>
  <c r="F347" i="1"/>
  <c r="C297" i="1" l="1"/>
  <c r="I296" i="1"/>
  <c r="K296" i="1" s="1"/>
  <c r="M296" i="1" s="1"/>
  <c r="G293" i="1"/>
  <c r="E292" i="1"/>
  <c r="J292" i="1" s="1"/>
  <c r="R288" i="1"/>
  <c r="S287" i="1"/>
  <c r="U287" i="1" s="1"/>
  <c r="N287" i="1"/>
  <c r="O286" i="1"/>
  <c r="Q286" i="1" s="1"/>
  <c r="F348" i="1"/>
  <c r="I297" i="1" l="1"/>
  <c r="K297" i="1" s="1"/>
  <c r="M297" i="1" s="1"/>
  <c r="C298" i="1"/>
  <c r="G294" i="1"/>
  <c r="E293" i="1"/>
  <c r="J293" i="1" s="1"/>
  <c r="N288" i="1"/>
  <c r="O287" i="1"/>
  <c r="Q287" i="1" s="1"/>
  <c r="R289" i="1"/>
  <c r="S288" i="1"/>
  <c r="U288" i="1" s="1"/>
  <c r="F349" i="1"/>
  <c r="C299" i="1" l="1"/>
  <c r="I298" i="1"/>
  <c r="K298" i="1" s="1"/>
  <c r="M298" i="1" s="1"/>
  <c r="G295" i="1"/>
  <c r="E294" i="1"/>
  <c r="J294" i="1" s="1"/>
  <c r="R290" i="1"/>
  <c r="S289" i="1"/>
  <c r="U289" i="1" s="1"/>
  <c r="N289" i="1"/>
  <c r="O288" i="1"/>
  <c r="Q288" i="1" s="1"/>
  <c r="F350" i="1"/>
  <c r="C300" i="1" l="1"/>
  <c r="I299" i="1"/>
  <c r="K299" i="1" s="1"/>
  <c r="M299" i="1" s="1"/>
  <c r="G296" i="1"/>
  <c r="E295" i="1"/>
  <c r="J295" i="1" s="1"/>
  <c r="N290" i="1"/>
  <c r="O289" i="1"/>
  <c r="Q289" i="1" s="1"/>
  <c r="R291" i="1"/>
  <c r="S290" i="1"/>
  <c r="U290" i="1" s="1"/>
  <c r="F351" i="1"/>
  <c r="C301" i="1" l="1"/>
  <c r="I300" i="1"/>
  <c r="K300" i="1" s="1"/>
  <c r="M300" i="1" s="1"/>
  <c r="G297" i="1"/>
  <c r="E296" i="1"/>
  <c r="J296" i="1" s="1"/>
  <c r="R292" i="1"/>
  <c r="S291" i="1"/>
  <c r="U291" i="1" s="1"/>
  <c r="N291" i="1"/>
  <c r="O290" i="1"/>
  <c r="Q290" i="1" s="1"/>
  <c r="F352" i="1"/>
  <c r="C302" i="1" l="1"/>
  <c r="I301" i="1"/>
  <c r="K301" i="1" s="1"/>
  <c r="M301" i="1" s="1"/>
  <c r="G298" i="1"/>
  <c r="E297" i="1"/>
  <c r="J297" i="1" s="1"/>
  <c r="R293" i="1"/>
  <c r="S292" i="1"/>
  <c r="U292" i="1" s="1"/>
  <c r="N292" i="1"/>
  <c r="O291" i="1"/>
  <c r="Q291" i="1" s="1"/>
  <c r="F353" i="1"/>
  <c r="C303" i="1" l="1"/>
  <c r="I302" i="1"/>
  <c r="K302" i="1" s="1"/>
  <c r="M302" i="1" s="1"/>
  <c r="G299" i="1"/>
  <c r="E298" i="1"/>
  <c r="J298" i="1" s="1"/>
  <c r="N293" i="1"/>
  <c r="O292" i="1"/>
  <c r="Q292" i="1" s="1"/>
  <c r="R294" i="1"/>
  <c r="S293" i="1"/>
  <c r="U293" i="1" s="1"/>
  <c r="F354" i="1"/>
  <c r="C304" i="1" l="1"/>
  <c r="I303" i="1"/>
  <c r="K303" i="1" s="1"/>
  <c r="M303" i="1" s="1"/>
  <c r="G300" i="1"/>
  <c r="E299" i="1"/>
  <c r="J299" i="1" s="1"/>
  <c r="R295" i="1"/>
  <c r="S294" i="1"/>
  <c r="U294" i="1" s="1"/>
  <c r="N294" i="1"/>
  <c r="O293" i="1"/>
  <c r="Q293" i="1" s="1"/>
  <c r="F355" i="1"/>
  <c r="C305" i="1" l="1"/>
  <c r="I304" i="1"/>
  <c r="K304" i="1" s="1"/>
  <c r="M304" i="1" s="1"/>
  <c r="G301" i="1"/>
  <c r="E300" i="1"/>
  <c r="J300" i="1" s="1"/>
  <c r="N295" i="1"/>
  <c r="O294" i="1"/>
  <c r="Q294" i="1" s="1"/>
  <c r="R296" i="1"/>
  <c r="S295" i="1"/>
  <c r="U295" i="1" s="1"/>
  <c r="F356" i="1"/>
  <c r="C306" i="1" l="1"/>
  <c r="I305" i="1"/>
  <c r="K305" i="1" s="1"/>
  <c r="M305" i="1" s="1"/>
  <c r="G302" i="1"/>
  <c r="E301" i="1"/>
  <c r="J301" i="1" s="1"/>
  <c r="R297" i="1"/>
  <c r="S296" i="1"/>
  <c r="U296" i="1" s="1"/>
  <c r="N296" i="1"/>
  <c r="O295" i="1"/>
  <c r="Q295" i="1" s="1"/>
  <c r="F357" i="1"/>
  <c r="C307" i="1" l="1"/>
  <c r="I306" i="1"/>
  <c r="K306" i="1" s="1"/>
  <c r="M306" i="1" s="1"/>
  <c r="G303" i="1"/>
  <c r="E302" i="1"/>
  <c r="J302" i="1" s="1"/>
  <c r="N297" i="1"/>
  <c r="O296" i="1"/>
  <c r="Q296" i="1" s="1"/>
  <c r="R298" i="1"/>
  <c r="S297" i="1"/>
  <c r="U297" i="1" s="1"/>
  <c r="F358" i="1"/>
  <c r="I307" i="1" l="1"/>
  <c r="K307" i="1" s="1"/>
  <c r="M307" i="1" s="1"/>
  <c r="C308" i="1"/>
  <c r="G304" i="1"/>
  <c r="E303" i="1"/>
  <c r="J303" i="1" s="1"/>
  <c r="R299" i="1"/>
  <c r="S298" i="1"/>
  <c r="U298" i="1" s="1"/>
  <c r="N298" i="1"/>
  <c r="O297" i="1"/>
  <c r="Q297" i="1" s="1"/>
  <c r="F359" i="1"/>
  <c r="I308" i="1" l="1"/>
  <c r="K308" i="1" s="1"/>
  <c r="M308" i="1" s="1"/>
  <c r="C309" i="1"/>
  <c r="G305" i="1"/>
  <c r="E304" i="1"/>
  <c r="J304" i="1" s="1"/>
  <c r="N299" i="1"/>
  <c r="O298" i="1"/>
  <c r="Q298" i="1" s="1"/>
  <c r="R300" i="1"/>
  <c r="S299" i="1"/>
  <c r="U299" i="1" s="1"/>
  <c r="F360" i="1"/>
  <c r="C310" i="1" l="1"/>
  <c r="I309" i="1"/>
  <c r="K309" i="1" s="1"/>
  <c r="M309" i="1" s="1"/>
  <c r="G306" i="1"/>
  <c r="E305" i="1"/>
  <c r="J305" i="1" s="1"/>
  <c r="R301" i="1"/>
  <c r="S300" i="1"/>
  <c r="U300" i="1" s="1"/>
  <c r="N300" i="1"/>
  <c r="O299" i="1"/>
  <c r="Q299" i="1" s="1"/>
  <c r="F361" i="1"/>
  <c r="I310" i="1" l="1"/>
  <c r="K310" i="1" s="1"/>
  <c r="M310" i="1" s="1"/>
  <c r="C311" i="1"/>
  <c r="G307" i="1"/>
  <c r="E306" i="1"/>
  <c r="J306" i="1" s="1"/>
  <c r="N301" i="1"/>
  <c r="O300" i="1"/>
  <c r="Q300" i="1" s="1"/>
  <c r="R302" i="1"/>
  <c r="S301" i="1"/>
  <c r="U301" i="1" s="1"/>
  <c r="F362" i="1"/>
  <c r="C312" i="1" l="1"/>
  <c r="I311" i="1"/>
  <c r="K311" i="1" s="1"/>
  <c r="M311" i="1" s="1"/>
  <c r="G308" i="1"/>
  <c r="E307" i="1"/>
  <c r="J307" i="1" s="1"/>
  <c r="R303" i="1"/>
  <c r="S302" i="1"/>
  <c r="U302" i="1" s="1"/>
  <c r="N302" i="1"/>
  <c r="O301" i="1"/>
  <c r="Q301" i="1" s="1"/>
  <c r="F363" i="1"/>
  <c r="C313" i="1" l="1"/>
  <c r="I312" i="1"/>
  <c r="K312" i="1" s="1"/>
  <c r="M312" i="1" s="1"/>
  <c r="G309" i="1"/>
  <c r="E308" i="1"/>
  <c r="J308" i="1" s="1"/>
  <c r="N303" i="1"/>
  <c r="O302" i="1"/>
  <c r="Q302" i="1" s="1"/>
  <c r="R304" i="1"/>
  <c r="S303" i="1"/>
  <c r="U303" i="1" s="1"/>
  <c r="F364" i="1"/>
  <c r="C314" i="1" l="1"/>
  <c r="I313" i="1"/>
  <c r="K313" i="1" s="1"/>
  <c r="M313" i="1" s="1"/>
  <c r="G310" i="1"/>
  <c r="E309" i="1"/>
  <c r="J309" i="1" s="1"/>
  <c r="R305" i="1"/>
  <c r="S304" i="1"/>
  <c r="U304" i="1" s="1"/>
  <c r="N304" i="1"/>
  <c r="O303" i="1"/>
  <c r="Q303" i="1" s="1"/>
  <c r="F365" i="1"/>
  <c r="C315" i="1" l="1"/>
  <c r="I314" i="1"/>
  <c r="K314" i="1" s="1"/>
  <c r="M314" i="1" s="1"/>
  <c r="G311" i="1"/>
  <c r="E310" i="1"/>
  <c r="J310" i="1" s="1"/>
  <c r="R306" i="1"/>
  <c r="S305" i="1"/>
  <c r="U305" i="1" s="1"/>
  <c r="N305" i="1"/>
  <c r="O304" i="1"/>
  <c r="Q304" i="1" s="1"/>
  <c r="F366" i="1"/>
  <c r="C316" i="1" l="1"/>
  <c r="I315" i="1"/>
  <c r="K315" i="1" s="1"/>
  <c r="M315" i="1" s="1"/>
  <c r="G312" i="1"/>
  <c r="E311" i="1"/>
  <c r="J311" i="1" s="1"/>
  <c r="N306" i="1"/>
  <c r="O305" i="1"/>
  <c r="Q305" i="1" s="1"/>
  <c r="R307" i="1"/>
  <c r="S306" i="1"/>
  <c r="U306" i="1" s="1"/>
  <c r="F367" i="1"/>
  <c r="C317" i="1" l="1"/>
  <c r="I316" i="1"/>
  <c r="K316" i="1" s="1"/>
  <c r="M316" i="1" s="1"/>
  <c r="G313" i="1"/>
  <c r="E312" i="1"/>
  <c r="J312" i="1" s="1"/>
  <c r="N307" i="1"/>
  <c r="O306" i="1"/>
  <c r="Q306" i="1" s="1"/>
  <c r="R308" i="1"/>
  <c r="S307" i="1"/>
  <c r="U307" i="1" s="1"/>
  <c r="F368" i="1"/>
  <c r="I317" i="1" l="1"/>
  <c r="K317" i="1" s="1"/>
  <c r="M317" i="1" s="1"/>
  <c r="C318" i="1"/>
  <c r="G314" i="1"/>
  <c r="E313" i="1"/>
  <c r="J313" i="1" s="1"/>
  <c r="R309" i="1"/>
  <c r="S308" i="1"/>
  <c r="U308" i="1" s="1"/>
  <c r="N308" i="1"/>
  <c r="O307" i="1"/>
  <c r="Q307" i="1" s="1"/>
  <c r="F369" i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C319" i="1" l="1"/>
  <c r="I318" i="1"/>
  <c r="K318" i="1" s="1"/>
  <c r="M318" i="1" s="1"/>
  <c r="G315" i="1"/>
  <c r="E314" i="1"/>
  <c r="J314" i="1" s="1"/>
  <c r="N309" i="1"/>
  <c r="O308" i="1"/>
  <c r="Q308" i="1" s="1"/>
  <c r="R310" i="1"/>
  <c r="S309" i="1"/>
  <c r="U309" i="1" s="1"/>
  <c r="I319" i="1" l="1"/>
  <c r="K319" i="1" s="1"/>
  <c r="M319" i="1" s="1"/>
  <c r="C320" i="1"/>
  <c r="G316" i="1"/>
  <c r="E315" i="1"/>
  <c r="J315" i="1" s="1"/>
  <c r="R311" i="1"/>
  <c r="S310" i="1"/>
  <c r="U310" i="1" s="1"/>
  <c r="N310" i="1"/>
  <c r="O309" i="1"/>
  <c r="Q309" i="1" s="1"/>
  <c r="I320" i="1" l="1"/>
  <c r="K320" i="1" s="1"/>
  <c r="M320" i="1" s="1"/>
  <c r="C321" i="1"/>
  <c r="G317" i="1"/>
  <c r="E316" i="1"/>
  <c r="J316" i="1" s="1"/>
  <c r="N311" i="1"/>
  <c r="O310" i="1"/>
  <c r="Q310" i="1" s="1"/>
  <c r="R312" i="1"/>
  <c r="S311" i="1"/>
  <c r="U311" i="1" s="1"/>
  <c r="C322" i="1" l="1"/>
  <c r="I321" i="1"/>
  <c r="K321" i="1" s="1"/>
  <c r="M321" i="1" s="1"/>
  <c r="G318" i="1"/>
  <c r="E317" i="1"/>
  <c r="J317" i="1" s="1"/>
  <c r="R313" i="1"/>
  <c r="S312" i="1"/>
  <c r="U312" i="1" s="1"/>
  <c r="N312" i="1"/>
  <c r="O311" i="1"/>
  <c r="Q311" i="1" s="1"/>
  <c r="I322" i="1" l="1"/>
  <c r="K322" i="1" s="1"/>
  <c r="M322" i="1" s="1"/>
  <c r="C323" i="1"/>
  <c r="G319" i="1"/>
  <c r="E318" i="1"/>
  <c r="J318" i="1" s="1"/>
  <c r="N313" i="1"/>
  <c r="O312" i="1"/>
  <c r="Q312" i="1" s="1"/>
  <c r="R314" i="1"/>
  <c r="S313" i="1"/>
  <c r="U313" i="1" s="1"/>
  <c r="C324" i="1" l="1"/>
  <c r="I323" i="1"/>
  <c r="K323" i="1" s="1"/>
  <c r="M323" i="1" s="1"/>
  <c r="G320" i="1"/>
  <c r="E319" i="1"/>
  <c r="J319" i="1" s="1"/>
  <c r="R315" i="1"/>
  <c r="S314" i="1"/>
  <c r="U314" i="1" s="1"/>
  <c r="N314" i="1"/>
  <c r="O313" i="1"/>
  <c r="Q313" i="1" s="1"/>
  <c r="C325" i="1" l="1"/>
  <c r="I324" i="1"/>
  <c r="K324" i="1" s="1"/>
  <c r="M324" i="1" s="1"/>
  <c r="G321" i="1"/>
  <c r="E320" i="1"/>
  <c r="J320" i="1" s="1"/>
  <c r="N315" i="1"/>
  <c r="O314" i="1"/>
  <c r="Q314" i="1" s="1"/>
  <c r="R316" i="1"/>
  <c r="S315" i="1"/>
  <c r="U315" i="1" s="1"/>
  <c r="C326" i="1" l="1"/>
  <c r="I325" i="1"/>
  <c r="K325" i="1" s="1"/>
  <c r="M325" i="1" s="1"/>
  <c r="G322" i="1"/>
  <c r="E321" i="1"/>
  <c r="J321" i="1" s="1"/>
  <c r="R317" i="1"/>
  <c r="S316" i="1"/>
  <c r="U316" i="1" s="1"/>
  <c r="N316" i="1"/>
  <c r="O315" i="1"/>
  <c r="Q315" i="1" s="1"/>
  <c r="I326" i="1" l="1"/>
  <c r="K326" i="1" s="1"/>
  <c r="M326" i="1" s="1"/>
  <c r="C327" i="1"/>
  <c r="G323" i="1"/>
  <c r="E322" i="1"/>
  <c r="J322" i="1" s="1"/>
  <c r="N317" i="1"/>
  <c r="O316" i="1"/>
  <c r="Q316" i="1" s="1"/>
  <c r="R318" i="1"/>
  <c r="S317" i="1"/>
  <c r="U317" i="1" s="1"/>
  <c r="I327" i="1" l="1"/>
  <c r="K327" i="1" s="1"/>
  <c r="M327" i="1" s="1"/>
  <c r="C328" i="1"/>
  <c r="G324" i="1"/>
  <c r="E323" i="1"/>
  <c r="J323" i="1" s="1"/>
  <c r="R319" i="1"/>
  <c r="S318" i="1"/>
  <c r="U318" i="1" s="1"/>
  <c r="N318" i="1"/>
  <c r="O317" i="1"/>
  <c r="Q317" i="1" s="1"/>
  <c r="C329" i="1" l="1"/>
  <c r="I328" i="1"/>
  <c r="K328" i="1" s="1"/>
  <c r="M328" i="1" s="1"/>
  <c r="G325" i="1"/>
  <c r="E324" i="1"/>
  <c r="J324" i="1" s="1"/>
  <c r="N319" i="1"/>
  <c r="O318" i="1"/>
  <c r="Q318" i="1" s="1"/>
  <c r="R320" i="1"/>
  <c r="S319" i="1"/>
  <c r="U319" i="1" s="1"/>
  <c r="C330" i="1" l="1"/>
  <c r="I329" i="1"/>
  <c r="K329" i="1" s="1"/>
  <c r="M329" i="1" s="1"/>
  <c r="G326" i="1"/>
  <c r="E325" i="1"/>
  <c r="J325" i="1" s="1"/>
  <c r="R321" i="1"/>
  <c r="S320" i="1"/>
  <c r="U320" i="1" s="1"/>
  <c r="N320" i="1"/>
  <c r="O319" i="1"/>
  <c r="Q319" i="1" s="1"/>
  <c r="I330" i="1" l="1"/>
  <c r="K330" i="1" s="1"/>
  <c r="M330" i="1" s="1"/>
  <c r="C331" i="1"/>
  <c r="G327" i="1"/>
  <c r="E326" i="1"/>
  <c r="J326" i="1" s="1"/>
  <c r="N321" i="1"/>
  <c r="O320" i="1"/>
  <c r="Q320" i="1" s="1"/>
  <c r="R322" i="1"/>
  <c r="S321" i="1"/>
  <c r="U321" i="1" s="1"/>
  <c r="I331" i="1" l="1"/>
  <c r="K331" i="1" s="1"/>
  <c r="M331" i="1" s="1"/>
  <c r="C332" i="1"/>
  <c r="G328" i="1"/>
  <c r="E327" i="1"/>
  <c r="J327" i="1" s="1"/>
  <c r="R323" i="1"/>
  <c r="S322" i="1"/>
  <c r="U322" i="1" s="1"/>
  <c r="N322" i="1"/>
  <c r="O321" i="1"/>
  <c r="Q321" i="1" s="1"/>
  <c r="I332" i="1" l="1"/>
  <c r="K332" i="1" s="1"/>
  <c r="M332" i="1" s="1"/>
  <c r="C333" i="1"/>
  <c r="G329" i="1"/>
  <c r="E328" i="1"/>
  <c r="J328" i="1" s="1"/>
  <c r="N323" i="1"/>
  <c r="O322" i="1"/>
  <c r="Q322" i="1" s="1"/>
  <c r="R324" i="1"/>
  <c r="S323" i="1"/>
  <c r="U323" i="1" s="1"/>
  <c r="C334" i="1" l="1"/>
  <c r="I333" i="1"/>
  <c r="K333" i="1" s="1"/>
  <c r="M333" i="1" s="1"/>
  <c r="G330" i="1"/>
  <c r="E329" i="1"/>
  <c r="J329" i="1" s="1"/>
  <c r="R325" i="1"/>
  <c r="S324" i="1"/>
  <c r="U324" i="1" s="1"/>
  <c r="N324" i="1"/>
  <c r="O323" i="1"/>
  <c r="Q323" i="1" s="1"/>
  <c r="C335" i="1" l="1"/>
  <c r="I334" i="1"/>
  <c r="K334" i="1" s="1"/>
  <c r="M334" i="1" s="1"/>
  <c r="G331" i="1"/>
  <c r="E330" i="1"/>
  <c r="J330" i="1" s="1"/>
  <c r="N325" i="1"/>
  <c r="O324" i="1"/>
  <c r="Q324" i="1" s="1"/>
  <c r="R326" i="1"/>
  <c r="S325" i="1"/>
  <c r="U325" i="1" s="1"/>
  <c r="C336" i="1" l="1"/>
  <c r="I335" i="1"/>
  <c r="K335" i="1" s="1"/>
  <c r="M335" i="1" s="1"/>
  <c r="G332" i="1"/>
  <c r="E331" i="1"/>
  <c r="J331" i="1" s="1"/>
  <c r="N326" i="1"/>
  <c r="O325" i="1"/>
  <c r="Q325" i="1" s="1"/>
  <c r="R327" i="1"/>
  <c r="S326" i="1"/>
  <c r="U326" i="1" s="1"/>
  <c r="C337" i="1" l="1"/>
  <c r="I336" i="1"/>
  <c r="K336" i="1" s="1"/>
  <c r="M336" i="1" s="1"/>
  <c r="G333" i="1"/>
  <c r="E332" i="1"/>
  <c r="J332" i="1" s="1"/>
  <c r="R328" i="1"/>
  <c r="S327" i="1"/>
  <c r="U327" i="1" s="1"/>
  <c r="N327" i="1"/>
  <c r="O326" i="1"/>
  <c r="Q326" i="1" s="1"/>
  <c r="C338" i="1" l="1"/>
  <c r="I337" i="1"/>
  <c r="K337" i="1" s="1"/>
  <c r="M337" i="1" s="1"/>
  <c r="G334" i="1"/>
  <c r="E333" i="1"/>
  <c r="J333" i="1" s="1"/>
  <c r="N328" i="1"/>
  <c r="O327" i="1"/>
  <c r="Q327" i="1" s="1"/>
  <c r="R329" i="1"/>
  <c r="S328" i="1"/>
  <c r="U328" i="1" s="1"/>
  <c r="C339" i="1" l="1"/>
  <c r="I338" i="1"/>
  <c r="K338" i="1" s="1"/>
  <c r="M338" i="1" s="1"/>
  <c r="G335" i="1"/>
  <c r="E334" i="1"/>
  <c r="J334" i="1" s="1"/>
  <c r="R330" i="1"/>
  <c r="S329" i="1"/>
  <c r="U329" i="1" s="1"/>
  <c r="N329" i="1"/>
  <c r="O328" i="1"/>
  <c r="Q328" i="1" s="1"/>
  <c r="C340" i="1" l="1"/>
  <c r="I339" i="1"/>
  <c r="K339" i="1" s="1"/>
  <c r="M339" i="1" s="1"/>
  <c r="G336" i="1"/>
  <c r="E335" i="1"/>
  <c r="J335" i="1" s="1"/>
  <c r="N330" i="1"/>
  <c r="O329" i="1"/>
  <c r="Q329" i="1" s="1"/>
  <c r="R331" i="1"/>
  <c r="S330" i="1"/>
  <c r="U330" i="1" s="1"/>
  <c r="C341" i="1" l="1"/>
  <c r="I340" i="1"/>
  <c r="K340" i="1" s="1"/>
  <c r="M340" i="1" s="1"/>
  <c r="G337" i="1"/>
  <c r="E336" i="1"/>
  <c r="J336" i="1" s="1"/>
  <c r="R332" i="1"/>
  <c r="S331" i="1"/>
  <c r="U331" i="1" s="1"/>
  <c r="N331" i="1"/>
  <c r="O330" i="1"/>
  <c r="Q330" i="1" s="1"/>
  <c r="C342" i="1" l="1"/>
  <c r="I341" i="1"/>
  <c r="K341" i="1" s="1"/>
  <c r="M341" i="1" s="1"/>
  <c r="G338" i="1"/>
  <c r="E337" i="1"/>
  <c r="J337" i="1" s="1"/>
  <c r="N332" i="1"/>
  <c r="O331" i="1"/>
  <c r="Q331" i="1" s="1"/>
  <c r="R333" i="1"/>
  <c r="S332" i="1"/>
  <c r="U332" i="1" s="1"/>
  <c r="I342" i="1" l="1"/>
  <c r="K342" i="1" s="1"/>
  <c r="M342" i="1" s="1"/>
  <c r="C343" i="1"/>
  <c r="G339" i="1"/>
  <c r="E338" i="1"/>
  <c r="J338" i="1" s="1"/>
  <c r="R334" i="1"/>
  <c r="S333" i="1"/>
  <c r="U333" i="1" s="1"/>
  <c r="N333" i="1"/>
  <c r="O332" i="1"/>
  <c r="Q332" i="1" s="1"/>
  <c r="I343" i="1" l="1"/>
  <c r="K343" i="1" s="1"/>
  <c r="M343" i="1" s="1"/>
  <c r="C344" i="1"/>
  <c r="G340" i="1"/>
  <c r="E339" i="1"/>
  <c r="J339" i="1" s="1"/>
  <c r="N334" i="1"/>
  <c r="O333" i="1"/>
  <c r="Q333" i="1" s="1"/>
  <c r="R335" i="1"/>
  <c r="S334" i="1"/>
  <c r="U334" i="1" s="1"/>
  <c r="C345" i="1" l="1"/>
  <c r="I344" i="1"/>
  <c r="K344" i="1" s="1"/>
  <c r="M344" i="1" s="1"/>
  <c r="G341" i="1"/>
  <c r="E340" i="1"/>
  <c r="J340" i="1" s="1"/>
  <c r="R336" i="1"/>
  <c r="S335" i="1"/>
  <c r="U335" i="1" s="1"/>
  <c r="N335" i="1"/>
  <c r="O334" i="1"/>
  <c r="Q334" i="1" s="1"/>
  <c r="C346" i="1" l="1"/>
  <c r="I345" i="1"/>
  <c r="K345" i="1" s="1"/>
  <c r="M345" i="1" s="1"/>
  <c r="G342" i="1"/>
  <c r="E341" i="1"/>
  <c r="J341" i="1" s="1"/>
  <c r="N336" i="1"/>
  <c r="O335" i="1"/>
  <c r="Q335" i="1" s="1"/>
  <c r="R337" i="1"/>
  <c r="S336" i="1"/>
  <c r="U336" i="1" s="1"/>
  <c r="C347" i="1" l="1"/>
  <c r="I346" i="1"/>
  <c r="K346" i="1" s="1"/>
  <c r="M346" i="1" s="1"/>
  <c r="G343" i="1"/>
  <c r="E342" i="1"/>
  <c r="J342" i="1" s="1"/>
  <c r="R338" i="1"/>
  <c r="S337" i="1"/>
  <c r="U337" i="1" s="1"/>
  <c r="N337" i="1"/>
  <c r="O336" i="1"/>
  <c r="Q336" i="1" s="1"/>
  <c r="C348" i="1" l="1"/>
  <c r="I347" i="1"/>
  <c r="K347" i="1" s="1"/>
  <c r="M347" i="1" s="1"/>
  <c r="G344" i="1"/>
  <c r="E343" i="1"/>
  <c r="J343" i="1" s="1"/>
  <c r="N338" i="1"/>
  <c r="O337" i="1"/>
  <c r="Q337" i="1" s="1"/>
  <c r="R339" i="1"/>
  <c r="S338" i="1"/>
  <c r="U338" i="1" s="1"/>
  <c r="C349" i="1" l="1"/>
  <c r="I348" i="1"/>
  <c r="K348" i="1" s="1"/>
  <c r="M348" i="1" s="1"/>
  <c r="G345" i="1"/>
  <c r="E344" i="1"/>
  <c r="J344" i="1" s="1"/>
  <c r="R340" i="1"/>
  <c r="S339" i="1"/>
  <c r="U339" i="1" s="1"/>
  <c r="N339" i="1"/>
  <c r="O338" i="1"/>
  <c r="Q338" i="1" s="1"/>
  <c r="C350" i="1" l="1"/>
  <c r="I349" i="1"/>
  <c r="K349" i="1" s="1"/>
  <c r="M349" i="1" s="1"/>
  <c r="G346" i="1"/>
  <c r="E345" i="1"/>
  <c r="J345" i="1" s="1"/>
  <c r="N340" i="1"/>
  <c r="O339" i="1"/>
  <c r="Q339" i="1" s="1"/>
  <c r="R341" i="1"/>
  <c r="S340" i="1"/>
  <c r="U340" i="1" s="1"/>
  <c r="I350" i="1" l="1"/>
  <c r="K350" i="1" s="1"/>
  <c r="M350" i="1" s="1"/>
  <c r="C351" i="1"/>
  <c r="G347" i="1"/>
  <c r="E346" i="1"/>
  <c r="J346" i="1" s="1"/>
  <c r="R342" i="1"/>
  <c r="S341" i="1"/>
  <c r="U341" i="1" s="1"/>
  <c r="N341" i="1"/>
  <c r="O340" i="1"/>
  <c r="Q340" i="1" s="1"/>
  <c r="C352" i="1" l="1"/>
  <c r="I351" i="1"/>
  <c r="K351" i="1" s="1"/>
  <c r="M351" i="1" s="1"/>
  <c r="G348" i="1"/>
  <c r="E347" i="1"/>
  <c r="J347" i="1" s="1"/>
  <c r="N342" i="1"/>
  <c r="O341" i="1"/>
  <c r="Q341" i="1" s="1"/>
  <c r="R343" i="1"/>
  <c r="S342" i="1"/>
  <c r="U342" i="1" s="1"/>
  <c r="C353" i="1" l="1"/>
  <c r="I352" i="1"/>
  <c r="K352" i="1" s="1"/>
  <c r="M352" i="1" s="1"/>
  <c r="G349" i="1"/>
  <c r="E348" i="1"/>
  <c r="J348" i="1" s="1"/>
  <c r="R344" i="1"/>
  <c r="S343" i="1"/>
  <c r="U343" i="1" s="1"/>
  <c r="N343" i="1"/>
  <c r="O342" i="1"/>
  <c r="Q342" i="1" s="1"/>
  <c r="I353" i="1" l="1"/>
  <c r="K353" i="1" s="1"/>
  <c r="M353" i="1" s="1"/>
  <c r="C354" i="1"/>
  <c r="G350" i="1"/>
  <c r="E349" i="1"/>
  <c r="J349" i="1" s="1"/>
  <c r="R345" i="1"/>
  <c r="S344" i="1"/>
  <c r="U344" i="1" s="1"/>
  <c r="N344" i="1"/>
  <c r="O343" i="1"/>
  <c r="Q343" i="1" s="1"/>
  <c r="I354" i="1" l="1"/>
  <c r="K354" i="1" s="1"/>
  <c r="M354" i="1" s="1"/>
  <c r="C355" i="1"/>
  <c r="G351" i="1"/>
  <c r="E350" i="1"/>
  <c r="J350" i="1" s="1"/>
  <c r="N345" i="1"/>
  <c r="O344" i="1"/>
  <c r="Q344" i="1" s="1"/>
  <c r="R346" i="1"/>
  <c r="S345" i="1"/>
  <c r="U345" i="1" s="1"/>
  <c r="I355" i="1" l="1"/>
  <c r="K355" i="1" s="1"/>
  <c r="M355" i="1" s="1"/>
  <c r="C356" i="1"/>
  <c r="G352" i="1"/>
  <c r="E351" i="1"/>
  <c r="J351" i="1" s="1"/>
  <c r="R347" i="1"/>
  <c r="S346" i="1"/>
  <c r="U346" i="1" s="1"/>
  <c r="N346" i="1"/>
  <c r="O345" i="1"/>
  <c r="Q345" i="1" s="1"/>
  <c r="C357" i="1" l="1"/>
  <c r="I356" i="1"/>
  <c r="K356" i="1" s="1"/>
  <c r="M356" i="1" s="1"/>
  <c r="G353" i="1"/>
  <c r="E352" i="1"/>
  <c r="J352" i="1" s="1"/>
  <c r="N347" i="1"/>
  <c r="O346" i="1"/>
  <c r="Q346" i="1" s="1"/>
  <c r="R348" i="1"/>
  <c r="S347" i="1"/>
  <c r="U347" i="1" s="1"/>
  <c r="I357" i="1" l="1"/>
  <c r="K357" i="1" s="1"/>
  <c r="M357" i="1" s="1"/>
  <c r="C358" i="1"/>
  <c r="G354" i="1"/>
  <c r="E353" i="1"/>
  <c r="J353" i="1" s="1"/>
  <c r="R349" i="1"/>
  <c r="S348" i="1"/>
  <c r="U348" i="1" s="1"/>
  <c r="N348" i="1"/>
  <c r="O347" i="1"/>
  <c r="Q347" i="1" s="1"/>
  <c r="C359" i="1" l="1"/>
  <c r="I358" i="1"/>
  <c r="K358" i="1" s="1"/>
  <c r="M358" i="1" s="1"/>
  <c r="G355" i="1"/>
  <c r="E354" i="1"/>
  <c r="J354" i="1" s="1"/>
  <c r="N349" i="1"/>
  <c r="O348" i="1"/>
  <c r="Q348" i="1" s="1"/>
  <c r="R350" i="1"/>
  <c r="S349" i="1"/>
  <c r="U349" i="1" s="1"/>
  <c r="I359" i="1" l="1"/>
  <c r="K359" i="1" s="1"/>
  <c r="M359" i="1" s="1"/>
  <c r="C360" i="1"/>
  <c r="G356" i="1"/>
  <c r="E355" i="1"/>
  <c r="J355" i="1" s="1"/>
  <c r="R351" i="1"/>
  <c r="S350" i="1"/>
  <c r="U350" i="1" s="1"/>
  <c r="N350" i="1"/>
  <c r="O349" i="1"/>
  <c r="Q349" i="1" s="1"/>
  <c r="C361" i="1" l="1"/>
  <c r="I360" i="1"/>
  <c r="K360" i="1" s="1"/>
  <c r="M360" i="1" s="1"/>
  <c r="G357" i="1"/>
  <c r="E356" i="1"/>
  <c r="J356" i="1" s="1"/>
  <c r="N351" i="1"/>
  <c r="O350" i="1"/>
  <c r="Q350" i="1" s="1"/>
  <c r="R352" i="1"/>
  <c r="S351" i="1"/>
  <c r="U351" i="1" s="1"/>
  <c r="I361" i="1" l="1"/>
  <c r="K361" i="1" s="1"/>
  <c r="M361" i="1" s="1"/>
  <c r="C362" i="1"/>
  <c r="G358" i="1"/>
  <c r="E357" i="1"/>
  <c r="J357" i="1" s="1"/>
  <c r="R353" i="1"/>
  <c r="S352" i="1"/>
  <c r="U352" i="1" s="1"/>
  <c r="N352" i="1"/>
  <c r="O351" i="1"/>
  <c r="Q351" i="1" s="1"/>
  <c r="C363" i="1" l="1"/>
  <c r="I362" i="1"/>
  <c r="K362" i="1" s="1"/>
  <c r="M362" i="1" s="1"/>
  <c r="G359" i="1"/>
  <c r="E358" i="1"/>
  <c r="J358" i="1" s="1"/>
  <c r="N353" i="1"/>
  <c r="O352" i="1"/>
  <c r="Q352" i="1" s="1"/>
  <c r="R354" i="1"/>
  <c r="S353" i="1"/>
  <c r="U353" i="1" s="1"/>
  <c r="I363" i="1" l="1"/>
  <c r="K363" i="1" s="1"/>
  <c r="M363" i="1" s="1"/>
  <c r="C364" i="1"/>
  <c r="G360" i="1"/>
  <c r="E359" i="1"/>
  <c r="J359" i="1" s="1"/>
  <c r="R355" i="1"/>
  <c r="S354" i="1"/>
  <c r="U354" i="1" s="1"/>
  <c r="N354" i="1"/>
  <c r="O353" i="1"/>
  <c r="Q353" i="1" s="1"/>
  <c r="C365" i="1" l="1"/>
  <c r="I364" i="1"/>
  <c r="K364" i="1" s="1"/>
  <c r="M364" i="1" s="1"/>
  <c r="G361" i="1"/>
  <c r="E360" i="1"/>
  <c r="J360" i="1" s="1"/>
  <c r="N355" i="1"/>
  <c r="O354" i="1"/>
  <c r="Q354" i="1" s="1"/>
  <c r="R356" i="1"/>
  <c r="S355" i="1"/>
  <c r="U355" i="1" s="1"/>
  <c r="I365" i="1" l="1"/>
  <c r="K365" i="1" s="1"/>
  <c r="M365" i="1" s="1"/>
  <c r="C366" i="1"/>
  <c r="G362" i="1"/>
  <c r="E361" i="1"/>
  <c r="J361" i="1" s="1"/>
  <c r="R357" i="1"/>
  <c r="S356" i="1"/>
  <c r="U356" i="1" s="1"/>
  <c r="N356" i="1"/>
  <c r="O355" i="1"/>
  <c r="Q355" i="1" s="1"/>
  <c r="I366" i="1" l="1"/>
  <c r="K366" i="1" s="1"/>
  <c r="M366" i="1" s="1"/>
  <c r="C367" i="1"/>
  <c r="G363" i="1"/>
  <c r="E362" i="1"/>
  <c r="J362" i="1" s="1"/>
  <c r="N357" i="1"/>
  <c r="O356" i="1"/>
  <c r="Q356" i="1" s="1"/>
  <c r="R358" i="1"/>
  <c r="S357" i="1"/>
  <c r="U357" i="1" s="1"/>
  <c r="I367" i="1" l="1"/>
  <c r="K367" i="1" s="1"/>
  <c r="M367" i="1" s="1"/>
  <c r="C368" i="1"/>
  <c r="G364" i="1"/>
  <c r="E363" i="1"/>
  <c r="J363" i="1" s="1"/>
  <c r="R359" i="1"/>
  <c r="S358" i="1"/>
  <c r="U358" i="1" s="1"/>
  <c r="N358" i="1"/>
  <c r="O357" i="1"/>
  <c r="Q357" i="1" s="1"/>
  <c r="C369" i="1" l="1"/>
  <c r="I368" i="1"/>
  <c r="K368" i="1" s="1"/>
  <c r="M368" i="1" s="1"/>
  <c r="G365" i="1"/>
  <c r="E364" i="1"/>
  <c r="J364" i="1" s="1"/>
  <c r="N359" i="1"/>
  <c r="O358" i="1"/>
  <c r="Q358" i="1" s="1"/>
  <c r="R360" i="1"/>
  <c r="S359" i="1"/>
  <c r="U359" i="1" s="1"/>
  <c r="I369" i="1" l="1"/>
  <c r="K369" i="1" s="1"/>
  <c r="M369" i="1" s="1"/>
  <c r="C370" i="1"/>
  <c r="G366" i="1"/>
  <c r="E365" i="1"/>
  <c r="J365" i="1" s="1"/>
  <c r="R361" i="1"/>
  <c r="S360" i="1"/>
  <c r="U360" i="1" s="1"/>
  <c r="N360" i="1"/>
  <c r="O359" i="1"/>
  <c r="Q359" i="1" s="1"/>
  <c r="C371" i="1" l="1"/>
  <c r="I370" i="1"/>
  <c r="K370" i="1" s="1"/>
  <c r="M370" i="1" s="1"/>
  <c r="G367" i="1"/>
  <c r="E366" i="1"/>
  <c r="J366" i="1" s="1"/>
  <c r="N361" i="1"/>
  <c r="O360" i="1"/>
  <c r="Q360" i="1" s="1"/>
  <c r="R362" i="1"/>
  <c r="S361" i="1"/>
  <c r="U361" i="1" s="1"/>
  <c r="C372" i="1" l="1"/>
  <c r="I371" i="1"/>
  <c r="K371" i="1" s="1"/>
  <c r="M371" i="1" s="1"/>
  <c r="G368" i="1"/>
  <c r="E367" i="1"/>
  <c r="J367" i="1" s="1"/>
  <c r="R363" i="1"/>
  <c r="S362" i="1"/>
  <c r="U362" i="1" s="1"/>
  <c r="N362" i="1"/>
  <c r="O361" i="1"/>
  <c r="Q361" i="1" s="1"/>
  <c r="C373" i="1" l="1"/>
  <c r="I372" i="1"/>
  <c r="K372" i="1" s="1"/>
  <c r="M372" i="1" s="1"/>
  <c r="G369" i="1"/>
  <c r="E368" i="1"/>
  <c r="J368" i="1" s="1"/>
  <c r="R364" i="1"/>
  <c r="S363" i="1"/>
  <c r="U363" i="1" s="1"/>
  <c r="N363" i="1"/>
  <c r="O362" i="1"/>
  <c r="Q362" i="1" s="1"/>
  <c r="I373" i="1" l="1"/>
  <c r="K373" i="1" s="1"/>
  <c r="M373" i="1" s="1"/>
  <c r="C374" i="1"/>
  <c r="G370" i="1"/>
  <c r="E369" i="1"/>
  <c r="J369" i="1" s="1"/>
  <c r="N364" i="1"/>
  <c r="O363" i="1"/>
  <c r="Q363" i="1" s="1"/>
  <c r="R365" i="1"/>
  <c r="S364" i="1"/>
  <c r="U364" i="1" s="1"/>
  <c r="I374" i="1" l="1"/>
  <c r="K374" i="1" s="1"/>
  <c r="M374" i="1" s="1"/>
  <c r="C375" i="1"/>
  <c r="G371" i="1"/>
  <c r="E370" i="1"/>
  <c r="J370" i="1" s="1"/>
  <c r="R366" i="1"/>
  <c r="S365" i="1"/>
  <c r="U365" i="1" s="1"/>
  <c r="N365" i="1"/>
  <c r="O364" i="1"/>
  <c r="Q364" i="1" s="1"/>
  <c r="C376" i="1" l="1"/>
  <c r="I375" i="1"/>
  <c r="K375" i="1" s="1"/>
  <c r="M375" i="1" s="1"/>
  <c r="G372" i="1"/>
  <c r="E371" i="1"/>
  <c r="J371" i="1" s="1"/>
  <c r="N366" i="1"/>
  <c r="O365" i="1"/>
  <c r="Q365" i="1" s="1"/>
  <c r="R367" i="1"/>
  <c r="S366" i="1"/>
  <c r="U366" i="1" s="1"/>
  <c r="I376" i="1" l="1"/>
  <c r="K376" i="1" s="1"/>
  <c r="M376" i="1" s="1"/>
  <c r="C377" i="1"/>
  <c r="G373" i="1"/>
  <c r="E372" i="1"/>
  <c r="J372" i="1" s="1"/>
  <c r="R368" i="1"/>
  <c r="S367" i="1"/>
  <c r="U367" i="1" s="1"/>
  <c r="N367" i="1"/>
  <c r="O366" i="1"/>
  <c r="Q366" i="1" s="1"/>
  <c r="C378" i="1" l="1"/>
  <c r="I377" i="1"/>
  <c r="K377" i="1" s="1"/>
  <c r="M377" i="1" s="1"/>
  <c r="G374" i="1"/>
  <c r="E373" i="1"/>
  <c r="J373" i="1" s="1"/>
  <c r="N368" i="1"/>
  <c r="O367" i="1"/>
  <c r="Q367" i="1" s="1"/>
  <c r="R369" i="1"/>
  <c r="S368" i="1"/>
  <c r="U368" i="1" s="1"/>
  <c r="C379" i="1" l="1"/>
  <c r="I378" i="1"/>
  <c r="K378" i="1" s="1"/>
  <c r="M378" i="1" s="1"/>
  <c r="G375" i="1"/>
  <c r="E374" i="1"/>
  <c r="J374" i="1" s="1"/>
  <c r="R370" i="1"/>
  <c r="S369" i="1"/>
  <c r="U369" i="1" s="1"/>
  <c r="N369" i="1"/>
  <c r="O368" i="1"/>
  <c r="Q368" i="1" s="1"/>
  <c r="C380" i="1" l="1"/>
  <c r="I379" i="1"/>
  <c r="K379" i="1" s="1"/>
  <c r="M379" i="1" s="1"/>
  <c r="G376" i="1"/>
  <c r="E375" i="1"/>
  <c r="J375" i="1" s="1"/>
  <c r="N370" i="1"/>
  <c r="O369" i="1"/>
  <c r="Q369" i="1" s="1"/>
  <c r="R371" i="1"/>
  <c r="S370" i="1"/>
  <c r="U370" i="1" s="1"/>
  <c r="C381" i="1" l="1"/>
  <c r="I380" i="1"/>
  <c r="K380" i="1" s="1"/>
  <c r="M380" i="1" s="1"/>
  <c r="G377" i="1"/>
  <c r="E376" i="1"/>
  <c r="J376" i="1" s="1"/>
  <c r="N371" i="1"/>
  <c r="O370" i="1"/>
  <c r="Q370" i="1" s="1"/>
  <c r="R372" i="1"/>
  <c r="S371" i="1"/>
  <c r="U371" i="1" s="1"/>
  <c r="C382" i="1" l="1"/>
  <c r="I381" i="1"/>
  <c r="K381" i="1" s="1"/>
  <c r="M381" i="1" s="1"/>
  <c r="G378" i="1"/>
  <c r="E377" i="1"/>
  <c r="J377" i="1" s="1"/>
  <c r="R373" i="1"/>
  <c r="S372" i="1"/>
  <c r="U372" i="1" s="1"/>
  <c r="N372" i="1"/>
  <c r="O371" i="1"/>
  <c r="Q371" i="1" s="1"/>
  <c r="C383" i="1" l="1"/>
  <c r="I382" i="1"/>
  <c r="K382" i="1" s="1"/>
  <c r="M382" i="1" s="1"/>
  <c r="G379" i="1"/>
  <c r="E378" i="1"/>
  <c r="J378" i="1" s="1"/>
  <c r="N373" i="1"/>
  <c r="O372" i="1"/>
  <c r="Q372" i="1" s="1"/>
  <c r="R374" i="1"/>
  <c r="S373" i="1"/>
  <c r="U373" i="1" s="1"/>
  <c r="C384" i="1" l="1"/>
  <c r="I383" i="1"/>
  <c r="K383" i="1" s="1"/>
  <c r="M383" i="1" s="1"/>
  <c r="G380" i="1"/>
  <c r="E379" i="1"/>
  <c r="J379" i="1" s="1"/>
  <c r="R375" i="1"/>
  <c r="S374" i="1"/>
  <c r="U374" i="1" s="1"/>
  <c r="N374" i="1"/>
  <c r="O373" i="1"/>
  <c r="Q373" i="1" s="1"/>
  <c r="I384" i="1" l="1"/>
  <c r="K384" i="1" s="1"/>
  <c r="M384" i="1" s="1"/>
  <c r="C385" i="1"/>
  <c r="G381" i="1"/>
  <c r="E380" i="1"/>
  <c r="J380" i="1" s="1"/>
  <c r="N375" i="1"/>
  <c r="O374" i="1"/>
  <c r="Q374" i="1" s="1"/>
  <c r="R376" i="1"/>
  <c r="S375" i="1"/>
  <c r="U375" i="1" s="1"/>
  <c r="C386" i="1" l="1"/>
  <c r="I385" i="1"/>
  <c r="K385" i="1" s="1"/>
  <c r="M385" i="1" s="1"/>
  <c r="G382" i="1"/>
  <c r="E381" i="1"/>
  <c r="J381" i="1" s="1"/>
  <c r="R377" i="1"/>
  <c r="S376" i="1"/>
  <c r="U376" i="1" s="1"/>
  <c r="N376" i="1"/>
  <c r="O375" i="1"/>
  <c r="Q375" i="1" s="1"/>
  <c r="I386" i="1" l="1"/>
  <c r="K386" i="1" s="1"/>
  <c r="M386" i="1" s="1"/>
  <c r="C387" i="1"/>
  <c r="G383" i="1"/>
  <c r="E382" i="1"/>
  <c r="J382" i="1" s="1"/>
  <c r="R378" i="1"/>
  <c r="S377" i="1"/>
  <c r="U377" i="1" s="1"/>
  <c r="N377" i="1"/>
  <c r="O376" i="1"/>
  <c r="Q376" i="1" s="1"/>
  <c r="I387" i="1" l="1"/>
  <c r="K387" i="1" s="1"/>
  <c r="M387" i="1" s="1"/>
  <c r="C388" i="1"/>
  <c r="G384" i="1"/>
  <c r="E383" i="1"/>
  <c r="J383" i="1" s="1"/>
  <c r="N378" i="1"/>
  <c r="O377" i="1"/>
  <c r="Q377" i="1" s="1"/>
  <c r="R379" i="1"/>
  <c r="S378" i="1"/>
  <c r="U378" i="1" s="1"/>
  <c r="C389" i="1" l="1"/>
  <c r="I388" i="1"/>
  <c r="K388" i="1" s="1"/>
  <c r="M388" i="1" s="1"/>
  <c r="G385" i="1"/>
  <c r="E384" i="1"/>
  <c r="J384" i="1" s="1"/>
  <c r="R380" i="1"/>
  <c r="S379" i="1"/>
  <c r="U379" i="1" s="1"/>
  <c r="N379" i="1"/>
  <c r="O378" i="1"/>
  <c r="Q378" i="1" s="1"/>
  <c r="I389" i="1" l="1"/>
  <c r="K389" i="1" s="1"/>
  <c r="M389" i="1" s="1"/>
  <c r="C390" i="1"/>
  <c r="G386" i="1"/>
  <c r="E385" i="1"/>
  <c r="J385" i="1" s="1"/>
  <c r="N380" i="1"/>
  <c r="O379" i="1"/>
  <c r="Q379" i="1" s="1"/>
  <c r="R381" i="1"/>
  <c r="S380" i="1"/>
  <c r="U380" i="1" s="1"/>
  <c r="I390" i="1" l="1"/>
  <c r="K390" i="1" s="1"/>
  <c r="M390" i="1" s="1"/>
  <c r="C391" i="1"/>
  <c r="G387" i="1"/>
  <c r="E386" i="1"/>
  <c r="J386" i="1" s="1"/>
  <c r="R382" i="1"/>
  <c r="S381" i="1"/>
  <c r="U381" i="1" s="1"/>
  <c r="N381" i="1"/>
  <c r="O380" i="1"/>
  <c r="Q380" i="1" s="1"/>
  <c r="I391" i="1" l="1"/>
  <c r="K391" i="1" s="1"/>
  <c r="M391" i="1" s="1"/>
  <c r="C392" i="1"/>
  <c r="G388" i="1"/>
  <c r="E387" i="1"/>
  <c r="J387" i="1" s="1"/>
  <c r="N382" i="1"/>
  <c r="O381" i="1"/>
  <c r="Q381" i="1" s="1"/>
  <c r="R383" i="1"/>
  <c r="S382" i="1"/>
  <c r="U382" i="1" s="1"/>
  <c r="C393" i="1" l="1"/>
  <c r="I392" i="1"/>
  <c r="K392" i="1" s="1"/>
  <c r="M392" i="1" s="1"/>
  <c r="G389" i="1"/>
  <c r="E388" i="1"/>
  <c r="J388" i="1" s="1"/>
  <c r="R384" i="1"/>
  <c r="S383" i="1"/>
  <c r="U383" i="1" s="1"/>
  <c r="N383" i="1"/>
  <c r="O382" i="1"/>
  <c r="Q382" i="1" s="1"/>
  <c r="I393" i="1" l="1"/>
  <c r="K393" i="1" s="1"/>
  <c r="M393" i="1" s="1"/>
  <c r="C394" i="1"/>
  <c r="G390" i="1"/>
  <c r="E389" i="1"/>
  <c r="J389" i="1" s="1"/>
  <c r="N384" i="1"/>
  <c r="O383" i="1"/>
  <c r="Q383" i="1" s="1"/>
  <c r="R385" i="1"/>
  <c r="S384" i="1"/>
  <c r="U384" i="1" s="1"/>
  <c r="I394" i="1" l="1"/>
  <c r="K394" i="1" s="1"/>
  <c r="M394" i="1" s="1"/>
  <c r="C395" i="1"/>
  <c r="G391" i="1"/>
  <c r="E390" i="1"/>
  <c r="J390" i="1" s="1"/>
  <c r="R386" i="1"/>
  <c r="S385" i="1"/>
  <c r="U385" i="1" s="1"/>
  <c r="N385" i="1"/>
  <c r="O384" i="1"/>
  <c r="Q384" i="1" s="1"/>
  <c r="I395" i="1" l="1"/>
  <c r="K395" i="1" s="1"/>
  <c r="M395" i="1" s="1"/>
  <c r="C396" i="1"/>
  <c r="G392" i="1"/>
  <c r="E391" i="1"/>
  <c r="J391" i="1" s="1"/>
  <c r="N386" i="1"/>
  <c r="O385" i="1"/>
  <c r="Q385" i="1" s="1"/>
  <c r="R387" i="1"/>
  <c r="S386" i="1"/>
  <c r="U386" i="1" s="1"/>
  <c r="C397" i="1" l="1"/>
  <c r="I396" i="1"/>
  <c r="K396" i="1" s="1"/>
  <c r="M396" i="1" s="1"/>
  <c r="G393" i="1"/>
  <c r="E392" i="1"/>
  <c r="J392" i="1" s="1"/>
  <c r="N387" i="1"/>
  <c r="O386" i="1"/>
  <c r="Q386" i="1" s="1"/>
  <c r="R388" i="1"/>
  <c r="S387" i="1"/>
  <c r="U387" i="1" s="1"/>
  <c r="C398" i="1" l="1"/>
  <c r="I397" i="1"/>
  <c r="K397" i="1" s="1"/>
  <c r="M397" i="1" s="1"/>
  <c r="G394" i="1"/>
  <c r="E393" i="1"/>
  <c r="J393" i="1" s="1"/>
  <c r="R389" i="1"/>
  <c r="S388" i="1"/>
  <c r="U388" i="1" s="1"/>
  <c r="N388" i="1"/>
  <c r="O387" i="1"/>
  <c r="Q387" i="1" s="1"/>
  <c r="C399" i="1" l="1"/>
  <c r="I398" i="1"/>
  <c r="K398" i="1" s="1"/>
  <c r="M398" i="1" s="1"/>
  <c r="G395" i="1"/>
  <c r="E394" i="1"/>
  <c r="J394" i="1" s="1"/>
  <c r="N389" i="1"/>
  <c r="O388" i="1"/>
  <c r="Q388" i="1" s="1"/>
  <c r="R390" i="1"/>
  <c r="S389" i="1"/>
  <c r="U389" i="1" s="1"/>
  <c r="I399" i="1" l="1"/>
  <c r="K399" i="1" s="1"/>
  <c r="M399" i="1" s="1"/>
  <c r="C400" i="1"/>
  <c r="G396" i="1"/>
  <c r="E395" i="1"/>
  <c r="J395" i="1" s="1"/>
  <c r="R391" i="1"/>
  <c r="S390" i="1"/>
  <c r="U390" i="1" s="1"/>
  <c r="N390" i="1"/>
  <c r="O389" i="1"/>
  <c r="Q389" i="1" s="1"/>
  <c r="C401" i="1" l="1"/>
  <c r="I400" i="1"/>
  <c r="K400" i="1" s="1"/>
  <c r="M400" i="1" s="1"/>
  <c r="G397" i="1"/>
  <c r="E396" i="1"/>
  <c r="J396" i="1" s="1"/>
  <c r="N391" i="1"/>
  <c r="O390" i="1"/>
  <c r="Q390" i="1" s="1"/>
  <c r="R392" i="1"/>
  <c r="S391" i="1"/>
  <c r="U391" i="1" s="1"/>
  <c r="C402" i="1" l="1"/>
  <c r="I401" i="1"/>
  <c r="K401" i="1" s="1"/>
  <c r="M401" i="1" s="1"/>
  <c r="G398" i="1"/>
  <c r="E397" i="1"/>
  <c r="J397" i="1" s="1"/>
  <c r="R393" i="1"/>
  <c r="S392" i="1"/>
  <c r="U392" i="1" s="1"/>
  <c r="N392" i="1"/>
  <c r="O391" i="1"/>
  <c r="Q391" i="1" s="1"/>
  <c r="I402" i="1" l="1"/>
  <c r="K402" i="1" s="1"/>
  <c r="M402" i="1" s="1"/>
  <c r="C403" i="1"/>
  <c r="G399" i="1"/>
  <c r="E398" i="1"/>
  <c r="J398" i="1" s="1"/>
  <c r="N393" i="1"/>
  <c r="O392" i="1"/>
  <c r="Q392" i="1" s="1"/>
  <c r="R394" i="1"/>
  <c r="S393" i="1"/>
  <c r="U393" i="1" s="1"/>
  <c r="I403" i="1" l="1"/>
  <c r="K403" i="1" s="1"/>
  <c r="M403" i="1" s="1"/>
  <c r="C404" i="1"/>
  <c r="G400" i="1"/>
  <c r="E399" i="1"/>
  <c r="J399" i="1" s="1"/>
  <c r="R395" i="1"/>
  <c r="S394" i="1"/>
  <c r="U394" i="1" s="1"/>
  <c r="N394" i="1"/>
  <c r="O393" i="1"/>
  <c r="Q393" i="1" s="1"/>
  <c r="C405" i="1" l="1"/>
  <c r="I404" i="1"/>
  <c r="K404" i="1" s="1"/>
  <c r="M404" i="1" s="1"/>
  <c r="G401" i="1"/>
  <c r="E400" i="1"/>
  <c r="J400" i="1" s="1"/>
  <c r="N395" i="1"/>
  <c r="O394" i="1"/>
  <c r="Q394" i="1" s="1"/>
  <c r="R396" i="1"/>
  <c r="S395" i="1"/>
  <c r="U395" i="1" s="1"/>
  <c r="I405" i="1" l="1"/>
  <c r="K405" i="1" s="1"/>
  <c r="M405" i="1" s="1"/>
  <c r="C406" i="1"/>
  <c r="G402" i="1"/>
  <c r="E401" i="1"/>
  <c r="J401" i="1" s="1"/>
  <c r="R397" i="1"/>
  <c r="S396" i="1"/>
  <c r="U396" i="1" s="1"/>
  <c r="N396" i="1"/>
  <c r="O395" i="1"/>
  <c r="Q395" i="1" s="1"/>
  <c r="C407" i="1" l="1"/>
  <c r="I406" i="1"/>
  <c r="K406" i="1" s="1"/>
  <c r="M406" i="1" s="1"/>
  <c r="G403" i="1"/>
  <c r="E402" i="1"/>
  <c r="J402" i="1" s="1"/>
  <c r="N397" i="1"/>
  <c r="O396" i="1"/>
  <c r="Q396" i="1" s="1"/>
  <c r="R398" i="1"/>
  <c r="S397" i="1"/>
  <c r="U397" i="1" s="1"/>
  <c r="I407" i="1" l="1"/>
  <c r="K407" i="1" s="1"/>
  <c r="M407" i="1" s="1"/>
  <c r="C408" i="1"/>
  <c r="G404" i="1"/>
  <c r="E403" i="1"/>
  <c r="J403" i="1" s="1"/>
  <c r="R399" i="1"/>
  <c r="S398" i="1"/>
  <c r="U398" i="1" s="1"/>
  <c r="N398" i="1"/>
  <c r="O397" i="1"/>
  <c r="Q397" i="1" s="1"/>
  <c r="C409" i="1" l="1"/>
  <c r="I408" i="1"/>
  <c r="K408" i="1" s="1"/>
  <c r="M408" i="1" s="1"/>
  <c r="G405" i="1"/>
  <c r="E404" i="1"/>
  <c r="J404" i="1" s="1"/>
  <c r="N399" i="1"/>
  <c r="O398" i="1"/>
  <c r="Q398" i="1" s="1"/>
  <c r="R400" i="1"/>
  <c r="S399" i="1"/>
  <c r="U399" i="1" s="1"/>
  <c r="I409" i="1" l="1"/>
  <c r="K409" i="1" s="1"/>
  <c r="M409" i="1" s="1"/>
  <c r="C410" i="1"/>
  <c r="G406" i="1"/>
  <c r="E405" i="1"/>
  <c r="J405" i="1" s="1"/>
  <c r="R401" i="1"/>
  <c r="S400" i="1"/>
  <c r="U400" i="1" s="1"/>
  <c r="N400" i="1"/>
  <c r="O399" i="1"/>
  <c r="Q399" i="1" s="1"/>
  <c r="C411" i="1" l="1"/>
  <c r="I410" i="1"/>
  <c r="K410" i="1" s="1"/>
  <c r="M410" i="1" s="1"/>
  <c r="G407" i="1"/>
  <c r="E406" i="1"/>
  <c r="J406" i="1" s="1"/>
  <c r="N401" i="1"/>
  <c r="O400" i="1"/>
  <c r="Q400" i="1" s="1"/>
  <c r="R402" i="1"/>
  <c r="S401" i="1"/>
  <c r="U401" i="1" s="1"/>
  <c r="I411" i="1" l="1"/>
  <c r="K411" i="1" s="1"/>
  <c r="M411" i="1" s="1"/>
  <c r="C412" i="1"/>
  <c r="G408" i="1"/>
  <c r="E407" i="1"/>
  <c r="J407" i="1" s="1"/>
  <c r="R403" i="1"/>
  <c r="S402" i="1"/>
  <c r="U402" i="1" s="1"/>
  <c r="N402" i="1"/>
  <c r="O401" i="1"/>
  <c r="Q401" i="1" s="1"/>
  <c r="C413" i="1" l="1"/>
  <c r="I412" i="1"/>
  <c r="K412" i="1" s="1"/>
  <c r="M412" i="1" s="1"/>
  <c r="G409" i="1"/>
  <c r="E408" i="1"/>
  <c r="J408" i="1" s="1"/>
  <c r="N403" i="1"/>
  <c r="O402" i="1"/>
  <c r="Q402" i="1" s="1"/>
  <c r="R404" i="1"/>
  <c r="S403" i="1"/>
  <c r="U403" i="1" s="1"/>
  <c r="C414" i="1" l="1"/>
  <c r="I413" i="1"/>
  <c r="K413" i="1" s="1"/>
  <c r="M413" i="1" s="1"/>
  <c r="G410" i="1"/>
  <c r="E409" i="1"/>
  <c r="J409" i="1" s="1"/>
  <c r="R405" i="1"/>
  <c r="S404" i="1"/>
  <c r="U404" i="1" s="1"/>
  <c r="N404" i="1"/>
  <c r="O403" i="1"/>
  <c r="Q403" i="1" s="1"/>
  <c r="I414" i="1" l="1"/>
  <c r="K414" i="1" s="1"/>
  <c r="M414" i="1" s="1"/>
  <c r="C415" i="1"/>
  <c r="G411" i="1"/>
  <c r="E410" i="1"/>
  <c r="J410" i="1" s="1"/>
  <c r="N405" i="1"/>
  <c r="O404" i="1"/>
  <c r="Q404" i="1" s="1"/>
  <c r="R406" i="1"/>
  <c r="S405" i="1"/>
  <c r="U405" i="1" s="1"/>
  <c r="I415" i="1" l="1"/>
  <c r="K415" i="1" s="1"/>
  <c r="M415" i="1" s="1"/>
  <c r="C416" i="1"/>
  <c r="G412" i="1"/>
  <c r="E411" i="1"/>
  <c r="J411" i="1" s="1"/>
  <c r="R407" i="1"/>
  <c r="S406" i="1"/>
  <c r="U406" i="1" s="1"/>
  <c r="N406" i="1"/>
  <c r="O405" i="1"/>
  <c r="Q405" i="1" s="1"/>
  <c r="I416" i="1" l="1"/>
  <c r="K416" i="1" s="1"/>
  <c r="M416" i="1" s="1"/>
  <c r="C417" i="1"/>
  <c r="G413" i="1"/>
  <c r="E412" i="1"/>
  <c r="J412" i="1" s="1"/>
  <c r="N407" i="1"/>
  <c r="O406" i="1"/>
  <c r="Q406" i="1" s="1"/>
  <c r="R408" i="1"/>
  <c r="S407" i="1"/>
  <c r="U407" i="1" s="1"/>
  <c r="I417" i="1" l="1"/>
  <c r="K417" i="1" s="1"/>
  <c r="M417" i="1" s="1"/>
  <c r="C418" i="1"/>
  <c r="G414" i="1"/>
  <c r="E413" i="1"/>
  <c r="J413" i="1" s="1"/>
  <c r="R409" i="1"/>
  <c r="S408" i="1"/>
  <c r="U408" i="1" s="1"/>
  <c r="N408" i="1"/>
  <c r="O407" i="1"/>
  <c r="Q407" i="1" s="1"/>
  <c r="C419" i="1" l="1"/>
  <c r="I418" i="1"/>
  <c r="K418" i="1" s="1"/>
  <c r="M418" i="1" s="1"/>
  <c r="G415" i="1"/>
  <c r="E414" i="1"/>
  <c r="J414" i="1" s="1"/>
  <c r="N409" i="1"/>
  <c r="O408" i="1"/>
  <c r="Q408" i="1" s="1"/>
  <c r="R410" i="1"/>
  <c r="S409" i="1"/>
  <c r="U409" i="1" s="1"/>
  <c r="C420" i="1" l="1"/>
  <c r="I419" i="1"/>
  <c r="K419" i="1" s="1"/>
  <c r="M419" i="1" s="1"/>
  <c r="G416" i="1"/>
  <c r="E415" i="1"/>
  <c r="J415" i="1" s="1"/>
  <c r="R411" i="1"/>
  <c r="S410" i="1"/>
  <c r="U410" i="1" s="1"/>
  <c r="N410" i="1"/>
  <c r="O409" i="1"/>
  <c r="Q409" i="1" s="1"/>
  <c r="I420" i="1" l="1"/>
  <c r="K420" i="1" s="1"/>
  <c r="M420" i="1" s="1"/>
  <c r="C421" i="1"/>
  <c r="G417" i="1"/>
  <c r="E416" i="1"/>
  <c r="J416" i="1" s="1"/>
  <c r="N411" i="1"/>
  <c r="O410" i="1"/>
  <c r="Q410" i="1" s="1"/>
  <c r="R412" i="1"/>
  <c r="S411" i="1"/>
  <c r="U411" i="1" s="1"/>
  <c r="I421" i="1" l="1"/>
  <c r="K421" i="1" s="1"/>
  <c r="M421" i="1" s="1"/>
  <c r="C422" i="1"/>
  <c r="G418" i="1"/>
  <c r="E417" i="1"/>
  <c r="J417" i="1" s="1"/>
  <c r="R413" i="1"/>
  <c r="S412" i="1"/>
  <c r="U412" i="1" s="1"/>
  <c r="N412" i="1"/>
  <c r="O411" i="1"/>
  <c r="Q411" i="1" s="1"/>
  <c r="C423" i="1" l="1"/>
  <c r="I422" i="1"/>
  <c r="K422" i="1" s="1"/>
  <c r="M422" i="1" s="1"/>
  <c r="G419" i="1"/>
  <c r="E418" i="1"/>
  <c r="J418" i="1" s="1"/>
  <c r="N413" i="1"/>
  <c r="O412" i="1"/>
  <c r="Q412" i="1" s="1"/>
  <c r="R414" i="1"/>
  <c r="S413" i="1"/>
  <c r="U413" i="1" s="1"/>
  <c r="C424" i="1" l="1"/>
  <c r="I423" i="1"/>
  <c r="K423" i="1" s="1"/>
  <c r="M423" i="1" s="1"/>
  <c r="G420" i="1"/>
  <c r="E419" i="1"/>
  <c r="J419" i="1" s="1"/>
  <c r="R415" i="1"/>
  <c r="S414" i="1"/>
  <c r="U414" i="1" s="1"/>
  <c r="N414" i="1"/>
  <c r="O413" i="1"/>
  <c r="Q413" i="1" s="1"/>
  <c r="I424" i="1" l="1"/>
  <c r="K424" i="1" s="1"/>
  <c r="M424" i="1" s="1"/>
  <c r="C425" i="1"/>
  <c r="G421" i="1"/>
  <c r="E420" i="1"/>
  <c r="J420" i="1" s="1"/>
  <c r="N415" i="1"/>
  <c r="O414" i="1"/>
  <c r="Q414" i="1" s="1"/>
  <c r="R416" i="1"/>
  <c r="S415" i="1"/>
  <c r="U415" i="1" s="1"/>
  <c r="I425" i="1" l="1"/>
  <c r="K425" i="1" s="1"/>
  <c r="M425" i="1" s="1"/>
  <c r="C426" i="1"/>
  <c r="G422" i="1"/>
  <c r="E421" i="1"/>
  <c r="J421" i="1" s="1"/>
  <c r="R417" i="1"/>
  <c r="S416" i="1"/>
  <c r="U416" i="1" s="1"/>
  <c r="N416" i="1"/>
  <c r="O415" i="1"/>
  <c r="Q415" i="1" s="1"/>
  <c r="I426" i="1" l="1"/>
  <c r="K426" i="1" s="1"/>
  <c r="M426" i="1" s="1"/>
  <c r="C427" i="1"/>
  <c r="G423" i="1"/>
  <c r="E422" i="1"/>
  <c r="J422" i="1" s="1"/>
  <c r="N417" i="1"/>
  <c r="O416" i="1"/>
  <c r="Q416" i="1" s="1"/>
  <c r="R418" i="1"/>
  <c r="S417" i="1"/>
  <c r="U417" i="1" s="1"/>
  <c r="I427" i="1" l="1"/>
  <c r="K427" i="1" s="1"/>
  <c r="M427" i="1" s="1"/>
  <c r="C428" i="1"/>
  <c r="G424" i="1"/>
  <c r="E423" i="1"/>
  <c r="J423" i="1" s="1"/>
  <c r="R419" i="1"/>
  <c r="S418" i="1"/>
  <c r="U418" i="1" s="1"/>
  <c r="N418" i="1"/>
  <c r="O417" i="1"/>
  <c r="Q417" i="1" s="1"/>
  <c r="I428" i="1" l="1"/>
  <c r="K428" i="1" s="1"/>
  <c r="M428" i="1" s="1"/>
  <c r="C429" i="1"/>
  <c r="G425" i="1"/>
  <c r="E424" i="1"/>
  <c r="J424" i="1" s="1"/>
  <c r="N419" i="1"/>
  <c r="O418" i="1"/>
  <c r="Q418" i="1" s="1"/>
  <c r="R420" i="1"/>
  <c r="S419" i="1"/>
  <c r="U419" i="1" s="1"/>
  <c r="C430" i="1" l="1"/>
  <c r="I429" i="1"/>
  <c r="K429" i="1" s="1"/>
  <c r="M429" i="1" s="1"/>
  <c r="G426" i="1"/>
  <c r="E425" i="1"/>
  <c r="J425" i="1" s="1"/>
  <c r="R421" i="1"/>
  <c r="S420" i="1"/>
  <c r="U420" i="1" s="1"/>
  <c r="N420" i="1"/>
  <c r="O419" i="1"/>
  <c r="Q419" i="1" s="1"/>
  <c r="C431" i="1" l="1"/>
  <c r="I430" i="1"/>
  <c r="K430" i="1" s="1"/>
  <c r="M430" i="1" s="1"/>
  <c r="G427" i="1"/>
  <c r="E426" i="1"/>
  <c r="J426" i="1" s="1"/>
  <c r="N421" i="1"/>
  <c r="O420" i="1"/>
  <c r="Q420" i="1" s="1"/>
  <c r="R422" i="1"/>
  <c r="S421" i="1"/>
  <c r="U421" i="1" s="1"/>
  <c r="C432" i="1" l="1"/>
  <c r="I431" i="1"/>
  <c r="K431" i="1" s="1"/>
  <c r="M431" i="1" s="1"/>
  <c r="G428" i="1"/>
  <c r="E427" i="1"/>
  <c r="J427" i="1" s="1"/>
  <c r="N422" i="1"/>
  <c r="O421" i="1"/>
  <c r="Q421" i="1" s="1"/>
  <c r="R423" i="1"/>
  <c r="S422" i="1"/>
  <c r="U422" i="1" s="1"/>
  <c r="C433" i="1" l="1"/>
  <c r="I432" i="1"/>
  <c r="K432" i="1" s="1"/>
  <c r="M432" i="1" s="1"/>
  <c r="G429" i="1"/>
  <c r="E428" i="1"/>
  <c r="J428" i="1" s="1"/>
  <c r="R424" i="1"/>
  <c r="S423" i="1"/>
  <c r="U423" i="1" s="1"/>
  <c r="N423" i="1"/>
  <c r="O422" i="1"/>
  <c r="Q422" i="1" s="1"/>
  <c r="I433" i="1" l="1"/>
  <c r="K433" i="1" s="1"/>
  <c r="M433" i="1" s="1"/>
  <c r="C434" i="1"/>
  <c r="G430" i="1"/>
  <c r="E429" i="1"/>
  <c r="J429" i="1" s="1"/>
  <c r="N424" i="1"/>
  <c r="O423" i="1"/>
  <c r="Q423" i="1" s="1"/>
  <c r="R425" i="1"/>
  <c r="S424" i="1"/>
  <c r="U424" i="1" s="1"/>
  <c r="I434" i="1" l="1"/>
  <c r="K434" i="1" s="1"/>
  <c r="M434" i="1" s="1"/>
  <c r="C435" i="1"/>
  <c r="G431" i="1"/>
  <c r="E430" i="1"/>
  <c r="J430" i="1" s="1"/>
  <c r="R426" i="1"/>
  <c r="S425" i="1"/>
  <c r="U425" i="1" s="1"/>
  <c r="N425" i="1"/>
  <c r="O424" i="1"/>
  <c r="Q424" i="1" s="1"/>
  <c r="C436" i="1" l="1"/>
  <c r="I435" i="1"/>
  <c r="K435" i="1" s="1"/>
  <c r="M435" i="1" s="1"/>
  <c r="G432" i="1"/>
  <c r="E431" i="1"/>
  <c r="J431" i="1" s="1"/>
  <c r="N426" i="1"/>
  <c r="O425" i="1"/>
  <c r="Q425" i="1" s="1"/>
  <c r="R427" i="1"/>
  <c r="S426" i="1"/>
  <c r="U426" i="1" s="1"/>
  <c r="I436" i="1" l="1"/>
  <c r="K436" i="1" s="1"/>
  <c r="M436" i="1" s="1"/>
  <c r="C437" i="1"/>
  <c r="I437" i="1" s="1"/>
  <c r="K437" i="1" s="1"/>
  <c r="M437" i="1" s="1"/>
  <c r="G433" i="1"/>
  <c r="E432" i="1"/>
  <c r="J432" i="1" s="1"/>
  <c r="R428" i="1"/>
  <c r="S427" i="1"/>
  <c r="U427" i="1" s="1"/>
  <c r="N427" i="1"/>
  <c r="O426" i="1"/>
  <c r="Q426" i="1" s="1"/>
  <c r="G434" i="1" l="1"/>
  <c r="E433" i="1"/>
  <c r="J433" i="1" s="1"/>
  <c r="N428" i="1"/>
  <c r="O427" i="1"/>
  <c r="Q427" i="1" s="1"/>
  <c r="R429" i="1"/>
  <c r="S428" i="1"/>
  <c r="U428" i="1" s="1"/>
  <c r="G435" i="1" l="1"/>
  <c r="E434" i="1"/>
  <c r="J434" i="1" s="1"/>
  <c r="R430" i="1"/>
  <c r="S429" i="1"/>
  <c r="U429" i="1" s="1"/>
  <c r="N429" i="1"/>
  <c r="O428" i="1"/>
  <c r="Q428" i="1" s="1"/>
  <c r="G436" i="1" l="1"/>
  <c r="E435" i="1"/>
  <c r="J435" i="1" s="1"/>
  <c r="N430" i="1"/>
  <c r="O429" i="1"/>
  <c r="Q429" i="1" s="1"/>
  <c r="R431" i="1"/>
  <c r="S430" i="1"/>
  <c r="U430" i="1" s="1"/>
  <c r="G437" i="1" l="1"/>
  <c r="E436" i="1"/>
  <c r="J436" i="1" s="1"/>
  <c r="R432" i="1"/>
  <c r="S431" i="1"/>
  <c r="U431" i="1" s="1"/>
  <c r="N431" i="1"/>
  <c r="O430" i="1"/>
  <c r="Q430" i="1" s="1"/>
  <c r="E437" i="1" l="1"/>
  <c r="J437" i="1" s="1"/>
  <c r="N432" i="1"/>
  <c r="O431" i="1"/>
  <c r="Q431" i="1" s="1"/>
  <c r="R433" i="1"/>
  <c r="S432" i="1"/>
  <c r="U432" i="1" s="1"/>
  <c r="R434" i="1" l="1"/>
  <c r="S433" i="1"/>
  <c r="U433" i="1" s="1"/>
  <c r="N433" i="1"/>
  <c r="O432" i="1"/>
  <c r="Q432" i="1" s="1"/>
  <c r="N434" i="1" l="1"/>
  <c r="O433" i="1"/>
  <c r="Q433" i="1" s="1"/>
  <c r="R435" i="1"/>
  <c r="S434" i="1"/>
  <c r="U434" i="1" s="1"/>
  <c r="R436" i="1" l="1"/>
  <c r="S435" i="1"/>
  <c r="U435" i="1" s="1"/>
  <c r="N435" i="1"/>
  <c r="O434" i="1"/>
  <c r="Q434" i="1" s="1"/>
  <c r="N436" i="1" l="1"/>
  <c r="O435" i="1"/>
  <c r="Q435" i="1" s="1"/>
  <c r="R437" i="1"/>
  <c r="S436" i="1"/>
  <c r="U436" i="1" s="1"/>
  <c r="S437" i="1" l="1"/>
  <c r="U437" i="1" s="1"/>
  <c r="N437" i="1"/>
  <c r="O436" i="1"/>
  <c r="Q436" i="1" s="1"/>
  <c r="O437" i="1" l="1"/>
  <c r="Q437" i="1" s="1"/>
</calcChain>
</file>

<file path=xl/sharedStrings.xml><?xml version="1.0" encoding="utf-8"?>
<sst xmlns="http://schemas.openxmlformats.org/spreadsheetml/2006/main" count="55" uniqueCount="48">
  <si>
    <t>a =</t>
  </si>
  <si>
    <t>sin(x)</t>
  </si>
  <si>
    <t>b*sin(x)</t>
  </si>
  <si>
    <t>hoek gr</t>
  </si>
  <si>
    <t>a</t>
  </si>
  <si>
    <t>c</t>
  </si>
  <si>
    <t>PHASE SHIFT AND VECTOR PRESENTATION</t>
  </si>
  <si>
    <t>abs</t>
  </si>
  <si>
    <t>degrees</t>
  </si>
  <si>
    <t>sin(U))</t>
  </si>
  <si>
    <t>sin(I)</t>
  </si>
  <si>
    <t>°</t>
  </si>
  <si>
    <t xml:space="preserve"> Ω</t>
  </si>
  <si>
    <t>Fill in red values:</t>
  </si>
  <si>
    <t>rad</t>
  </si>
  <si>
    <t>cos</t>
  </si>
  <si>
    <t>sin</t>
  </si>
  <si>
    <t>length</t>
  </si>
  <si>
    <t>HAN University of Applied Sciences, Arnhem, the Netherlands</t>
  </si>
  <si>
    <t>Vectors:</t>
  </si>
  <si>
    <t>sin(U1)</t>
  </si>
  <si>
    <t>sin(U2)</t>
  </si>
  <si>
    <r>
      <rPr>
        <sz val="11"/>
        <color rgb="FFFF0000"/>
        <rFont val="Calibri"/>
        <family val="2"/>
      </rPr>
      <t>©</t>
    </r>
    <r>
      <rPr>
        <sz val="11"/>
        <color rgb="FFFF0000"/>
        <rFont val="Calibri"/>
        <family val="2"/>
        <scheme val="minor"/>
      </rPr>
      <t xml:space="preserve"> Amperes.nl       email: info@amperes.nl</t>
    </r>
  </si>
  <si>
    <r>
      <t xml:space="preserve">phase shift </t>
    </r>
    <r>
      <rPr>
        <sz val="16"/>
        <color theme="1"/>
        <rFont val="Calibri"/>
        <family val="2"/>
      </rPr>
      <t>°</t>
    </r>
  </si>
  <si>
    <t>Re</t>
  </si>
  <si>
    <t>Im</t>
  </si>
  <si>
    <t>X is positive for L and X is negative for C</t>
  </si>
  <si>
    <t>Only for private use and not in commercial settings</t>
  </si>
  <si>
    <t>Frequency [Hz]</t>
  </si>
  <si>
    <r>
      <t>U [V] and phase [</t>
    </r>
    <r>
      <rPr>
        <sz val="14"/>
        <color theme="1"/>
        <rFont val="Calibri"/>
        <family val="2"/>
      </rPr>
      <t>°</t>
    </r>
    <r>
      <rPr>
        <sz val="14"/>
        <color theme="1"/>
        <rFont val="Calibri"/>
        <family val="2"/>
        <scheme val="minor"/>
      </rPr>
      <t>] =</t>
    </r>
  </si>
  <si>
    <r>
      <t>360</t>
    </r>
    <r>
      <rPr>
        <sz val="20"/>
        <color theme="1"/>
        <rFont val="Calibri"/>
        <family val="2"/>
      </rPr>
      <t>°</t>
    </r>
    <r>
      <rPr>
        <sz val="20"/>
        <color theme="1"/>
        <rFont val="Calibri"/>
        <family val="2"/>
        <scheme val="minor"/>
      </rPr>
      <t xml:space="preserve"> =</t>
    </r>
  </si>
  <si>
    <t>L [mH]</t>
  </si>
  <si>
    <r>
      <t>sin(x+</t>
    </r>
    <r>
      <rPr>
        <sz val="11"/>
        <color theme="0"/>
        <rFont val="Calibri"/>
        <family val="2"/>
      </rPr>
      <t>ϕ</t>
    </r>
    <r>
      <rPr>
        <sz val="11"/>
        <color theme="0"/>
        <rFont val="Calibri"/>
        <family val="2"/>
        <scheme val="minor"/>
      </rPr>
      <t>)</t>
    </r>
  </si>
  <si>
    <t>R</t>
  </si>
  <si>
    <t>X</t>
  </si>
  <si>
    <r>
      <rPr>
        <u/>
        <sz val="14"/>
        <color theme="1"/>
        <rFont val="Calibri"/>
        <family val="2"/>
        <scheme val="minor"/>
      </rPr>
      <t>Z</t>
    </r>
    <r>
      <rPr>
        <sz val="14"/>
        <color theme="1"/>
        <rFont val="Calibri"/>
        <family val="2"/>
        <scheme val="minor"/>
      </rPr>
      <t xml:space="preserve">1 </t>
    </r>
    <r>
      <rPr>
        <sz val="14"/>
        <color theme="1"/>
        <rFont val="Calibri"/>
        <family val="2"/>
      </rPr>
      <t>=</t>
    </r>
    <r>
      <rPr>
        <sz val="14"/>
        <color theme="1"/>
        <rFont val="Calibri"/>
        <family val="2"/>
        <scheme val="minor"/>
      </rPr>
      <t xml:space="preserve"> R1 </t>
    </r>
    <r>
      <rPr>
        <sz val="14"/>
        <color theme="1"/>
        <rFont val="Calibri"/>
        <family val="2"/>
      </rPr>
      <t>± jX1  [Ω]</t>
    </r>
  </si>
  <si>
    <r>
      <rPr>
        <u/>
        <sz val="14"/>
        <color theme="1"/>
        <rFont val="Calibri"/>
        <family val="2"/>
        <scheme val="minor"/>
      </rPr>
      <t>Z</t>
    </r>
    <r>
      <rPr>
        <sz val="14"/>
        <color theme="1"/>
        <rFont val="Calibri"/>
        <family val="2"/>
        <scheme val="minor"/>
      </rPr>
      <t xml:space="preserve">2 </t>
    </r>
    <r>
      <rPr>
        <sz val="14"/>
        <color theme="1"/>
        <rFont val="Calibri"/>
        <family val="2"/>
      </rPr>
      <t>=</t>
    </r>
    <r>
      <rPr>
        <sz val="14"/>
        <color theme="1"/>
        <rFont val="Calibri"/>
        <family val="2"/>
        <scheme val="minor"/>
      </rPr>
      <t xml:space="preserve"> R2 </t>
    </r>
    <r>
      <rPr>
        <sz val="14"/>
        <color theme="1"/>
        <rFont val="Calibri"/>
        <family val="2"/>
      </rPr>
      <t>± jX2  [Ω]</t>
    </r>
  </si>
  <si>
    <r>
      <t xml:space="preserve">XL [ </t>
    </r>
    <r>
      <rPr>
        <sz val="14"/>
        <color theme="1"/>
        <rFont val="Calibri"/>
        <family val="2"/>
      </rPr>
      <t>Ω</t>
    </r>
    <r>
      <rPr>
        <sz val="14"/>
        <color theme="1"/>
        <rFont val="Calibri"/>
        <family val="2"/>
        <scheme val="minor"/>
      </rPr>
      <t>]</t>
    </r>
  </si>
  <si>
    <r>
      <t>C [</t>
    </r>
    <r>
      <rPr>
        <sz val="14"/>
        <color theme="1"/>
        <rFont val="Calibri"/>
        <family val="2"/>
      </rPr>
      <t>µF]</t>
    </r>
  </si>
  <si>
    <r>
      <t>XC [</t>
    </r>
    <r>
      <rPr>
        <sz val="14"/>
        <color theme="1"/>
        <rFont val="Calibri"/>
        <family val="2"/>
      </rPr>
      <t>Ω]</t>
    </r>
  </si>
  <si>
    <t xml:space="preserve">Calculator for XL and XC at </t>
  </si>
  <si>
    <r>
      <rPr>
        <u/>
        <sz val="16"/>
        <color rgb="FF00B050"/>
        <rFont val="Calibri"/>
        <family val="2"/>
        <scheme val="minor"/>
      </rPr>
      <t>U</t>
    </r>
    <r>
      <rPr>
        <sz val="16"/>
        <color rgb="FF00B050"/>
        <rFont val="Calibri"/>
        <family val="2"/>
        <scheme val="minor"/>
      </rPr>
      <t>1 =</t>
    </r>
  </si>
  <si>
    <r>
      <rPr>
        <u/>
        <sz val="16"/>
        <rFont val="Calibri"/>
        <family val="2"/>
        <scheme val="minor"/>
      </rPr>
      <t xml:space="preserve">I </t>
    </r>
    <r>
      <rPr>
        <sz val="16"/>
        <rFont val="Calibri"/>
        <family val="2"/>
        <scheme val="minor"/>
      </rPr>
      <t>=</t>
    </r>
  </si>
  <si>
    <r>
      <rPr>
        <u/>
        <sz val="16"/>
        <color rgb="FF0070C0"/>
        <rFont val="Calibri"/>
        <family val="2"/>
        <scheme val="minor"/>
      </rPr>
      <t>U</t>
    </r>
    <r>
      <rPr>
        <sz val="16"/>
        <color rgb="FF0070C0"/>
        <rFont val="Calibri"/>
        <family val="2"/>
        <scheme val="minor"/>
      </rPr>
      <t xml:space="preserve"> =</t>
    </r>
  </si>
  <si>
    <t>Bram Steennis    version February 4 2021</t>
  </si>
  <si>
    <r>
      <rPr>
        <u/>
        <sz val="16"/>
        <color rgb="FFC00000"/>
        <rFont val="Calibri"/>
        <family val="2"/>
        <scheme val="minor"/>
      </rPr>
      <t>U</t>
    </r>
    <r>
      <rPr>
        <sz val="16"/>
        <color rgb="FFC00000"/>
        <rFont val="Calibri"/>
        <family val="2"/>
        <scheme val="minor"/>
      </rPr>
      <t>2 =</t>
    </r>
  </si>
  <si>
    <t xml:space="preserve">  ϕ = </t>
  </si>
  <si>
    <t xml:space="preserve">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</si>
</sst>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sz val="7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rgb="FF00B05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6"/>
      <color rgb="FF00B050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6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B050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6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070C0"/>
      <name val="Calibri"/>
      <family val="2"/>
    </font>
    <font>
      <b/>
      <sz val="16"/>
      <color rgb="FFC00000"/>
      <name val="Calibri"/>
      <family val="2"/>
      <scheme val="minor"/>
    </font>
    <font>
      <b/>
      <sz val="16"/>
      <color rgb="FFC00000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rgb="FFC00000"/>
      <name val="Calibri"/>
      <family val="2"/>
      <scheme val="minor"/>
    </font>
    <font>
      <u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" fontId="1" fillId="0" borderId="0" xfId="0" applyNumberFormat="1" applyFont="1" applyAlignment="1" applyProtection="1">
      <alignment horizontal="left"/>
      <protection hidden="1"/>
    </xf>
    <xf numFmtId="2" fontId="2" fillId="0" borderId="0" xfId="0" applyNumberFormat="1" applyFont="1" applyProtection="1">
      <protection hidden="1"/>
    </xf>
    <xf numFmtId="1" fontId="4" fillId="0" borderId="0" xfId="0" applyNumberFormat="1" applyFont="1" applyAlignment="1" applyProtection="1">
      <alignment horizontal="left"/>
      <protection hidden="1"/>
    </xf>
    <xf numFmtId="1" fontId="5" fillId="0" borderId="2" xfId="0" applyNumberFormat="1" applyFont="1" applyBorder="1" applyAlignment="1" applyProtection="1">
      <alignment horizontal="right"/>
      <protection hidden="1"/>
    </xf>
    <xf numFmtId="2" fontId="0" fillId="0" borderId="2" xfId="0" applyNumberFormat="1" applyBorder="1" applyAlignment="1" applyProtection="1">
      <alignment horizontal="right"/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1" fontId="0" fillId="0" borderId="0" xfId="0" applyNumberFormat="1" applyProtection="1">
      <protection hidden="1"/>
    </xf>
    <xf numFmtId="164" fontId="0" fillId="0" borderId="0" xfId="0" applyNumberFormat="1" applyBorder="1" applyProtection="1">
      <protection hidden="1"/>
    </xf>
    <xf numFmtId="2" fontId="0" fillId="2" borderId="0" xfId="0" applyNumberFormat="1" applyFill="1" applyProtection="1">
      <protection hidden="1"/>
    </xf>
    <xf numFmtId="164" fontId="7" fillId="0" borderId="0" xfId="0" applyNumberFormat="1" applyFont="1" applyBorder="1" applyProtection="1">
      <protection hidden="1"/>
    </xf>
    <xf numFmtId="2" fontId="0" fillId="2" borderId="0" xfId="0" applyNumberFormat="1" applyFill="1" applyAlignment="1" applyProtection="1">
      <alignment horizontal="center"/>
      <protection hidden="1"/>
    </xf>
    <xf numFmtId="164" fontId="3" fillId="0" borderId="0" xfId="0" applyNumberFormat="1" applyFont="1" applyFill="1" applyBorder="1" applyProtection="1">
      <protection hidden="1"/>
    </xf>
    <xf numFmtId="2" fontId="0" fillId="0" borderId="0" xfId="0" applyNumberFormat="1" applyAlignment="1" applyProtection="1">
      <alignment horizontal="right"/>
      <protection hidden="1"/>
    </xf>
    <xf numFmtId="0" fontId="0" fillId="0" borderId="0" xfId="0" applyBorder="1"/>
    <xf numFmtId="164" fontId="6" fillId="0" borderId="0" xfId="0" applyNumberFormat="1" applyFont="1" applyFill="1" applyBorder="1" applyProtection="1">
      <protection hidden="1"/>
    </xf>
    <xf numFmtId="2" fontId="0" fillId="0" borderId="0" xfId="0" applyNumberFormat="1" applyBorder="1"/>
    <xf numFmtId="1" fontId="1" fillId="0" borderId="0" xfId="0" applyNumberFormat="1" applyFont="1"/>
    <xf numFmtId="2" fontId="13" fillId="0" borderId="0" xfId="0" applyNumberFormat="1" applyFont="1"/>
    <xf numFmtId="0" fontId="0" fillId="0" borderId="8" xfId="0" applyBorder="1"/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Border="1" applyAlignment="1" applyProtection="1">
      <alignment horizontal="right"/>
      <protection hidden="1"/>
    </xf>
    <xf numFmtId="2" fontId="6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/>
    <xf numFmtId="1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Font="1" applyProtection="1">
      <protection hidden="1"/>
    </xf>
    <xf numFmtId="2" fontId="0" fillId="0" borderId="0" xfId="0" applyNumberFormat="1" applyFont="1" applyProtection="1">
      <protection hidden="1"/>
    </xf>
    <xf numFmtId="2" fontId="0" fillId="0" borderId="1" xfId="0" applyNumberFormat="1" applyFont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0" fontId="14" fillId="0" borderId="0" xfId="0" applyFont="1" applyBorder="1"/>
    <xf numFmtId="2" fontId="14" fillId="0" borderId="8" xfId="0" applyNumberFormat="1" applyFont="1" applyBorder="1"/>
    <xf numFmtId="0" fontId="14" fillId="0" borderId="8" xfId="0" applyFont="1" applyBorder="1"/>
    <xf numFmtId="2" fontId="0" fillId="0" borderId="8" xfId="0" applyNumberFormat="1" applyBorder="1"/>
    <xf numFmtId="0" fontId="9" fillId="0" borderId="0" xfId="0" applyFont="1" applyBorder="1"/>
    <xf numFmtId="0" fontId="19" fillId="0" borderId="0" xfId="0" applyFont="1"/>
    <xf numFmtId="0" fontId="0" fillId="4" borderId="0" xfId="0" applyFill="1"/>
    <xf numFmtId="0" fontId="0" fillId="0" borderId="0" xfId="0" applyFill="1" applyBorder="1"/>
    <xf numFmtId="0" fontId="0" fillId="0" borderId="0" xfId="0" applyFill="1"/>
    <xf numFmtId="0" fontId="8" fillId="0" borderId="0" xfId="0" applyFont="1" applyFill="1"/>
    <xf numFmtId="1" fontId="21" fillId="0" borderId="0" xfId="0" applyNumberFormat="1" applyFont="1"/>
    <xf numFmtId="2" fontId="21" fillId="0" borderId="0" xfId="0" applyNumberFormat="1" applyFont="1"/>
    <xf numFmtId="0" fontId="21" fillId="0" borderId="0" xfId="0" applyFont="1"/>
    <xf numFmtId="1" fontId="21" fillId="3" borderId="0" xfId="0" applyNumberFormat="1" applyFont="1" applyFill="1" applyAlignment="1">
      <alignment horizontal="right"/>
    </xf>
    <xf numFmtId="2" fontId="21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right"/>
    </xf>
    <xf numFmtId="1" fontId="21" fillId="3" borderId="0" xfId="0" applyNumberFormat="1" applyFont="1" applyFill="1"/>
    <xf numFmtId="2" fontId="21" fillId="3" borderId="0" xfId="0" applyNumberFormat="1" applyFont="1" applyFill="1"/>
    <xf numFmtId="0" fontId="21" fillId="3" borderId="0" xfId="0" applyFont="1" applyFill="1"/>
    <xf numFmtId="2" fontId="21" fillId="3" borderId="0" xfId="0" applyNumberFormat="1" applyFont="1" applyFill="1" applyAlignment="1">
      <alignment horizontal="left"/>
    </xf>
    <xf numFmtId="164" fontId="21" fillId="3" borderId="0" xfId="0" applyNumberFormat="1" applyFont="1" applyFill="1"/>
    <xf numFmtId="164" fontId="21" fillId="0" borderId="0" xfId="0" applyNumberFormat="1" applyFont="1"/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19" fillId="0" borderId="0" xfId="0" applyNumberFormat="1" applyFont="1"/>
    <xf numFmtId="164" fontId="0" fillId="0" borderId="0" xfId="0" applyNumberFormat="1"/>
    <xf numFmtId="2" fontId="24" fillId="5" borderId="6" xfId="0" applyNumberFormat="1" applyFont="1" applyFill="1" applyBorder="1"/>
    <xf numFmtId="1" fontId="0" fillId="5" borderId="24" xfId="0" applyNumberFormat="1" applyFill="1" applyBorder="1"/>
    <xf numFmtId="2" fontId="0" fillId="5" borderId="24" xfId="0" applyNumberFormat="1" applyFill="1" applyBorder="1"/>
    <xf numFmtId="2" fontId="0" fillId="5" borderId="25" xfId="0" applyNumberFormat="1" applyFill="1" applyBorder="1"/>
    <xf numFmtId="2" fontId="10" fillId="5" borderId="7" xfId="0" applyNumberFormat="1" applyFont="1" applyFill="1" applyBorder="1"/>
    <xf numFmtId="1" fontId="0" fillId="5" borderId="0" xfId="0" applyNumberFormat="1" applyFill="1" applyBorder="1"/>
    <xf numFmtId="2" fontId="0" fillId="5" borderId="0" xfId="0" applyNumberFormat="1" applyFill="1" applyBorder="1"/>
    <xf numFmtId="2" fontId="0" fillId="5" borderId="26" xfId="0" applyNumberFormat="1" applyFill="1" applyBorder="1"/>
    <xf numFmtId="2" fontId="8" fillId="5" borderId="7" xfId="0" applyNumberFormat="1" applyFont="1" applyFill="1" applyBorder="1"/>
    <xf numFmtId="1" fontId="0" fillId="5" borderId="0" xfId="0" applyNumberFormat="1" applyFont="1" applyFill="1" applyBorder="1"/>
    <xf numFmtId="2" fontId="0" fillId="5" borderId="0" xfId="0" applyNumberFormat="1" applyFont="1" applyFill="1" applyBorder="1"/>
    <xf numFmtId="2" fontId="0" fillId="5" borderId="26" xfId="0" applyNumberFormat="1" applyFont="1" applyFill="1" applyBorder="1"/>
    <xf numFmtId="2" fontId="8" fillId="5" borderId="10" xfId="0" applyNumberFormat="1" applyFont="1" applyFill="1" applyBorder="1" applyAlignment="1">
      <alignment horizontal="right"/>
    </xf>
    <xf numFmtId="1" fontId="18" fillId="5" borderId="18" xfId="0" applyNumberFormat="1" applyFont="1" applyFill="1" applyBorder="1" applyAlignment="1" applyProtection="1">
      <alignment horizontal="center"/>
      <protection locked="0"/>
    </xf>
    <xf numFmtId="2" fontId="14" fillId="5" borderId="11" xfId="0" applyNumberFormat="1" applyFont="1" applyFill="1" applyBorder="1" applyAlignment="1">
      <alignment horizontal="center"/>
    </xf>
    <xf numFmtId="2" fontId="14" fillId="5" borderId="26" xfId="0" applyNumberFormat="1" applyFont="1" applyFill="1" applyBorder="1" applyAlignment="1">
      <alignment horizontal="center"/>
    </xf>
    <xf numFmtId="2" fontId="8" fillId="5" borderId="29" xfId="0" applyNumberFormat="1" applyFont="1" applyFill="1" applyBorder="1" applyAlignment="1">
      <alignment horizontal="right"/>
    </xf>
    <xf numFmtId="2" fontId="10" fillId="5" borderId="26" xfId="0" applyNumberFormat="1" applyFont="1" applyFill="1" applyBorder="1" applyAlignment="1" applyProtection="1">
      <alignment horizontal="center"/>
      <protection locked="0"/>
    </xf>
    <xf numFmtId="2" fontId="0" fillId="5" borderId="0" xfId="0" applyNumberFormat="1" applyFill="1" applyBorder="1" applyAlignment="1">
      <alignment horizontal="center"/>
    </xf>
    <xf numFmtId="164" fontId="10" fillId="5" borderId="23" xfId="0" applyNumberFormat="1" applyFont="1" applyFill="1" applyBorder="1" applyAlignment="1" applyProtection="1">
      <alignment horizontal="center"/>
      <protection locked="0"/>
    </xf>
    <xf numFmtId="2" fontId="0" fillId="5" borderId="23" xfId="0" applyNumberFormat="1" applyFill="1" applyBorder="1"/>
    <xf numFmtId="2" fontId="8" fillId="5" borderId="21" xfId="0" applyNumberFormat="1" applyFon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2" fontId="8" fillId="5" borderId="13" xfId="0" applyNumberFormat="1" applyFont="1" applyFill="1" applyBorder="1" applyAlignment="1">
      <alignment horizontal="center"/>
    </xf>
    <xf numFmtId="2" fontId="10" fillId="5" borderId="28" xfId="0" applyNumberFormat="1" applyFon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>
      <alignment horizontal="center"/>
    </xf>
    <xf numFmtId="2" fontId="10" fillId="5" borderId="27" xfId="0" applyNumberFormat="1" applyFont="1" applyFill="1" applyBorder="1" applyAlignment="1" applyProtection="1">
      <alignment horizontal="center"/>
      <protection locked="0"/>
    </xf>
    <xf numFmtId="2" fontId="8" fillId="5" borderId="30" xfId="0" applyNumberFormat="1" applyFont="1" applyFill="1" applyBorder="1" applyAlignment="1">
      <alignment horizontal="right"/>
    </xf>
    <xf numFmtId="2" fontId="10" fillId="5" borderId="22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ill="1" applyBorder="1" applyAlignment="1">
      <alignment horizontal="center"/>
    </xf>
    <xf numFmtId="2" fontId="10" fillId="5" borderId="1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0" fontId="8" fillId="4" borderId="0" xfId="0" applyFont="1" applyFill="1"/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" fontId="10" fillId="4" borderId="14" xfId="0" applyNumberFormat="1" applyFont="1" applyFill="1" applyBorder="1" applyAlignment="1" applyProtection="1">
      <alignment horizontal="center" vertical="center"/>
      <protection locked="0"/>
    </xf>
    <xf numFmtId="2" fontId="8" fillId="4" borderId="15" xfId="0" applyNumberFormat="1" applyFont="1" applyFill="1" applyBorder="1" applyAlignment="1">
      <alignment horizontal="center" vertical="center"/>
    </xf>
    <xf numFmtId="1" fontId="10" fillId="4" borderId="22" xfId="0" applyNumberFormat="1" applyFont="1" applyFill="1" applyBorder="1" applyAlignment="1" applyProtection="1">
      <alignment horizontal="center" vertical="center"/>
      <protection locked="0"/>
    </xf>
    <xf numFmtId="49" fontId="25" fillId="4" borderId="16" xfId="0" applyNumberFormat="1" applyFont="1" applyFill="1" applyBorder="1" applyAlignment="1"/>
    <xf numFmtId="0" fontId="25" fillId="4" borderId="17" xfId="0" applyFont="1" applyFill="1" applyBorder="1"/>
    <xf numFmtId="0" fontId="8" fillId="4" borderId="18" xfId="0" applyFont="1" applyFill="1" applyBorder="1" applyAlignment="1">
      <alignment horizontal="left"/>
    </xf>
    <xf numFmtId="22" fontId="0" fillId="0" borderId="0" xfId="0" applyNumberFormat="1" applyFill="1" applyBorder="1" applyAlignment="1">
      <alignment horizontal="center"/>
    </xf>
    <xf numFmtId="2" fontId="32" fillId="0" borderId="0" xfId="0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right"/>
    </xf>
    <xf numFmtId="164" fontId="34" fillId="0" borderId="0" xfId="0" applyNumberFormat="1" applyFont="1"/>
    <xf numFmtId="0" fontId="31" fillId="0" borderId="0" xfId="0" applyFont="1"/>
    <xf numFmtId="0" fontId="34" fillId="0" borderId="0" xfId="0" applyFont="1"/>
    <xf numFmtId="0" fontId="35" fillId="0" borderId="0" xfId="0" applyFont="1"/>
    <xf numFmtId="2" fontId="36" fillId="0" borderId="0" xfId="0" applyNumberFormat="1" applyFont="1" applyBorder="1" applyAlignment="1">
      <alignment horizontal="right"/>
    </xf>
    <xf numFmtId="0" fontId="37" fillId="0" borderId="0" xfId="0" applyFont="1" applyAlignment="1">
      <alignment horizontal="right"/>
    </xf>
    <xf numFmtId="2" fontId="38" fillId="0" borderId="0" xfId="0" applyNumberFormat="1" applyFont="1" applyAlignment="1">
      <alignment horizontal="right"/>
    </xf>
    <xf numFmtId="0" fontId="39" fillId="0" borderId="0" xfId="0" applyFont="1"/>
    <xf numFmtId="0" fontId="38" fillId="0" borderId="0" xfId="0" applyFont="1" applyAlignment="1">
      <alignment horizontal="right"/>
    </xf>
    <xf numFmtId="2" fontId="40" fillId="0" borderId="4" xfId="0" applyNumberFormat="1" applyFont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horizontal="right"/>
    </xf>
    <xf numFmtId="2" fontId="45" fillId="0" borderId="0" xfId="0" applyNumberFormat="1" applyFont="1" applyAlignment="1">
      <alignment horizontal="right"/>
    </xf>
    <xf numFmtId="2" fontId="34" fillId="0" borderId="0" xfId="0" applyNumberFormat="1" applyFont="1"/>
    <xf numFmtId="0" fontId="14" fillId="6" borderId="12" xfId="0" applyFont="1" applyFill="1" applyBorder="1"/>
    <xf numFmtId="0" fontId="17" fillId="6" borderId="35" xfId="0" applyFont="1" applyFill="1" applyBorder="1" applyAlignment="1">
      <alignment horizontal="center"/>
    </xf>
    <xf numFmtId="0" fontId="14" fillId="6" borderId="35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0" fillId="6" borderId="35" xfId="0" applyFill="1" applyBorder="1"/>
    <xf numFmtId="2" fontId="14" fillId="6" borderId="37" xfId="0" applyNumberFormat="1" applyFont="1" applyFill="1" applyBorder="1" applyAlignment="1">
      <alignment horizontal="center"/>
    </xf>
    <xf numFmtId="0" fontId="29" fillId="6" borderId="7" xfId="0" applyFont="1" applyFill="1" applyBorder="1" applyAlignment="1">
      <alignment horizontal="right"/>
    </xf>
    <xf numFmtId="2" fontId="29" fillId="6" borderId="0" xfId="0" applyNumberFormat="1" applyFont="1" applyFill="1" applyBorder="1" applyAlignment="1" applyProtection="1">
      <alignment horizontal="center"/>
      <protection hidden="1"/>
    </xf>
    <xf numFmtId="2" fontId="29" fillId="6" borderId="5" xfId="0" applyNumberFormat="1" applyFont="1" applyFill="1" applyBorder="1" applyAlignment="1" applyProtection="1">
      <alignment horizontal="center"/>
      <protection hidden="1"/>
    </xf>
    <xf numFmtId="2" fontId="29" fillId="6" borderId="4" xfId="0" applyNumberFormat="1" applyFont="1" applyFill="1" applyBorder="1" applyAlignment="1">
      <alignment horizontal="center"/>
    </xf>
    <xf numFmtId="0" fontId="0" fillId="6" borderId="0" xfId="0" applyFill="1" applyBorder="1"/>
    <xf numFmtId="164" fontId="29" fillId="6" borderId="26" xfId="0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right"/>
    </xf>
    <xf numFmtId="2" fontId="27" fillId="6" borderId="0" xfId="0" applyNumberFormat="1" applyFont="1" applyFill="1" applyBorder="1" applyAlignment="1" applyProtection="1">
      <alignment horizontal="center"/>
      <protection hidden="1"/>
    </xf>
    <xf numFmtId="2" fontId="27" fillId="6" borderId="5" xfId="0" applyNumberFormat="1" applyFont="1" applyFill="1" applyBorder="1" applyAlignment="1" applyProtection="1">
      <alignment horizontal="center"/>
      <protection hidden="1"/>
    </xf>
    <xf numFmtId="164" fontId="27" fillId="6" borderId="4" xfId="0" applyNumberFormat="1" applyFont="1" applyFill="1" applyBorder="1" applyAlignment="1" applyProtection="1">
      <alignment horizontal="center"/>
      <protection hidden="1"/>
    </xf>
    <xf numFmtId="164" fontId="27" fillId="6" borderId="26" xfId="0" applyNumberFormat="1" applyFont="1" applyFill="1" applyBorder="1" applyAlignment="1" applyProtection="1">
      <alignment horizontal="center"/>
      <protection hidden="1"/>
    </xf>
    <xf numFmtId="0" fontId="16" fillId="6" borderId="7" xfId="0" applyFont="1" applyFill="1" applyBorder="1" applyAlignment="1">
      <alignment horizontal="right"/>
    </xf>
    <xf numFmtId="2" fontId="16" fillId="6" borderId="0" xfId="0" applyNumberFormat="1" applyFont="1" applyFill="1" applyBorder="1" applyAlignment="1" applyProtection="1">
      <alignment horizontal="center"/>
      <protection hidden="1"/>
    </xf>
    <xf numFmtId="2" fontId="16" fillId="6" borderId="5" xfId="0" applyNumberFormat="1" applyFont="1" applyFill="1" applyBorder="1" applyAlignment="1" applyProtection="1">
      <alignment horizontal="center"/>
      <protection hidden="1"/>
    </xf>
    <xf numFmtId="2" fontId="16" fillId="6" borderId="4" xfId="0" applyNumberFormat="1" applyFont="1" applyFill="1" applyBorder="1" applyAlignment="1" applyProtection="1">
      <alignment horizontal="center"/>
      <protection hidden="1"/>
    </xf>
    <xf numFmtId="0" fontId="46" fillId="6" borderId="0" xfId="0" applyFont="1" applyFill="1" applyBorder="1"/>
    <xf numFmtId="164" fontId="16" fillId="6" borderId="26" xfId="0" applyNumberFormat="1" applyFont="1" applyFill="1" applyBorder="1" applyAlignment="1" applyProtection="1">
      <alignment horizontal="center"/>
      <protection hidden="1"/>
    </xf>
    <xf numFmtId="0" fontId="47" fillId="6" borderId="31" xfId="0" applyFont="1" applyFill="1" applyBorder="1" applyAlignment="1">
      <alignment horizontal="right"/>
    </xf>
    <xf numFmtId="2" fontId="47" fillId="6" borderId="32" xfId="0" applyNumberFormat="1" applyFont="1" applyFill="1" applyBorder="1" applyAlignment="1" applyProtection="1">
      <alignment horizontal="center"/>
      <protection hidden="1"/>
    </xf>
    <xf numFmtId="2" fontId="47" fillId="6" borderId="8" xfId="0" applyNumberFormat="1" applyFont="1" applyFill="1" applyBorder="1" applyAlignment="1" applyProtection="1">
      <alignment horizontal="center"/>
      <protection hidden="1"/>
    </xf>
    <xf numFmtId="2" fontId="47" fillId="6" borderId="33" xfId="0" applyNumberFormat="1" applyFont="1" applyFill="1" applyBorder="1" applyAlignment="1" applyProtection="1">
      <alignment horizontal="center"/>
      <protection hidden="1"/>
    </xf>
    <xf numFmtId="0" fontId="49" fillId="6" borderId="8" xfId="0" applyFont="1" applyFill="1" applyBorder="1"/>
    <xf numFmtId="164" fontId="47" fillId="6" borderId="34" xfId="0" applyNumberFormat="1" applyFont="1" applyFill="1" applyBorder="1" applyAlignment="1" applyProtection="1">
      <alignment horizontal="center"/>
      <protection hidden="1"/>
    </xf>
    <xf numFmtId="2" fontId="50" fillId="6" borderId="4" xfId="0" applyNumberFormat="1" applyFont="1" applyFill="1" applyBorder="1" applyAlignment="1" applyProtection="1">
      <alignment horizontal="center"/>
      <protection hidden="1"/>
    </xf>
    <xf numFmtId="2" fontId="50" fillId="6" borderId="32" xfId="0" applyNumberFormat="1" applyFont="1" applyFill="1" applyBorder="1" applyAlignment="1" applyProtection="1">
      <alignment horizontal="center"/>
      <protection hidden="1"/>
    </xf>
    <xf numFmtId="0" fontId="14" fillId="0" borderId="0" xfId="0" applyFont="1"/>
    <xf numFmtId="164" fontId="41" fillId="0" borderId="0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left"/>
    </xf>
    <xf numFmtId="164" fontId="34" fillId="0" borderId="0" xfId="0" applyNumberFormat="1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02106150110043E-2"/>
          <c:y val="2.8551061738256257E-2"/>
          <c:w val="0.96181666189871817"/>
          <c:h val="0.95451314854299929"/>
        </c:manualLayout>
      </c:layout>
      <c:lineChart>
        <c:grouping val="standard"/>
        <c:varyColors val="0"/>
        <c:ser>
          <c:idx val="2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Sheet1!$C$77:$C$437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Sheet1!$U$77:$U$437</c:f>
              <c:numCache>
                <c:formatCode>0.0</c:formatCode>
                <c:ptCount val="361"/>
                <c:pt idx="0">
                  <c:v>2.4590163934426204</c:v>
                </c:pt>
                <c:pt idx="1">
                  <c:v>2.9304762450817186</c:v>
                </c:pt>
                <c:pt idx="2">
                  <c:v>3.4010443500885299</c:v>
                </c:pt>
                <c:pt idx="3">
                  <c:v>3.87057751415339</c:v>
                </c:pt>
                <c:pt idx="4">
                  <c:v>4.3389328579001196</c:v>
                </c:pt>
                <c:pt idx="5">
                  <c:v>4.8059678603643547</c:v>
                </c:pt>
                <c:pt idx="6">
                  <c:v>5.2715404023628052</c:v>
                </c:pt>
                <c:pt idx="7">
                  <c:v>5.7355088097402467</c:v>
                </c:pt>
                <c:pt idx="8">
                  <c:v>6.1977318964811117</c:v>
                </c:pt>
                <c:pt idx="9">
                  <c:v>6.6580690076725153</c:v>
                </c:pt>
                <c:pt idx="10">
                  <c:v>7.1163800623056739</c:v>
                </c:pt>
                <c:pt idx="11">
                  <c:v>7.5725255959026914</c:v>
                </c:pt>
                <c:pt idx="12">
                  <c:v>8.0263668029557262</c:v>
                </c:pt>
                <c:pt idx="13">
                  <c:v>8.4777655791656343</c:v>
                </c:pt>
                <c:pt idx="14">
                  <c:v>8.9265845634672374</c:v>
                </c:pt>
                <c:pt idx="15">
                  <c:v>9.372687179828425</c:v>
                </c:pt>
                <c:pt idx="16">
                  <c:v>9.8159376788103536</c:v>
                </c:pt>
                <c:pt idx="17">
                  <c:v>10.256201178876147</c:v>
                </c:pt>
                <c:pt idx="18">
                  <c:v>10.693343707435462</c:v>
                </c:pt>
                <c:pt idx="19">
                  <c:v>11.127232241612463</c:v>
                </c:pt>
                <c:pt idx="20">
                  <c:v>11.557734748724823</c:v>
                </c:pt>
                <c:pt idx="21">
                  <c:v>11.984720226461382</c:v>
                </c:pt>
                <c:pt idx="22">
                  <c:v>12.408058742746269</c:v>
                </c:pt>
                <c:pt idx="23">
                  <c:v>12.827621475277359</c:v>
                </c:pt>
                <c:pt idx="24">
                  <c:v>13.24328075072702</c:v>
                </c:pt>
                <c:pt idx="25">
                  <c:v>13.654910083593215</c:v>
                </c:pt>
                <c:pt idx="26">
                  <c:v>14.062384214689159</c:v>
                </c:pt>
                <c:pt idx="27">
                  <c:v>14.465579149259824</c:v>
                </c:pt>
                <c:pt idx="28">
                  <c:v>14.864372194713633</c:v>
                </c:pt>
                <c:pt idx="29">
                  <c:v>15.258641997957936</c:v>
                </c:pt>
                <c:pt idx="30">
                  <c:v>15.648268582326882</c:v>
                </c:pt>
                <c:pt idx="31">
                  <c:v>16.033133384090412</c:v>
                </c:pt>
                <c:pt idx="32">
                  <c:v>16.41311928853332</c:v>
                </c:pt>
                <c:pt idx="33">
                  <c:v>16.788110665593376</c:v>
                </c:pt>
                <c:pt idx="34">
                  <c:v>17.157993405047634</c:v>
                </c:pt>
                <c:pt idx="35">
                  <c:v>17.522654951236316</c:v>
                </c:pt>
                <c:pt idx="36">
                  <c:v>17.881984337313579</c:v>
                </c:pt>
                <c:pt idx="37">
                  <c:v>18.235872219014823</c:v>
                </c:pt>
                <c:pt idx="38">
                  <c:v>18.584210907930292</c:v>
                </c:pt>
                <c:pt idx="39">
                  <c:v>18.926894404274691</c:v>
                </c:pt>
                <c:pt idx="40">
                  <c:v>19.263818429143083</c:v>
                </c:pt>
                <c:pt idx="41">
                  <c:v>19.594880456243022</c:v>
                </c:pt>
                <c:pt idx="42">
                  <c:v>19.919979743093407</c:v>
                </c:pt>
                <c:pt idx="43">
                  <c:v>20.239017361680496</c:v>
                </c:pt>
                <c:pt idx="44">
                  <c:v>20.551896228561834</c:v>
                </c:pt>
                <c:pt idx="45">
                  <c:v>20.858521134408786</c:v>
                </c:pt>
                <c:pt idx="46">
                  <c:v>21.158798772978848</c:v>
                </c:pt>
                <c:pt idx="47">
                  <c:v>21.452637769508833</c:v>
                </c:pt>
                <c:pt idx="48">
                  <c:v>21.73994870852027</c:v>
                </c:pt>
                <c:pt idx="49">
                  <c:v>22.020644161028628</c:v>
                </c:pt>
                <c:pt idx="50">
                  <c:v>22.294638711148053</c:v>
                </c:pt>
                <c:pt idx="51">
                  <c:v>22.561848982083475</c:v>
                </c:pt>
                <c:pt idx="52">
                  <c:v>22.822193661502254</c:v>
                </c:pt>
                <c:pt idx="53">
                  <c:v>23.075593526277618</c:v>
                </c:pt>
                <c:pt idx="54">
                  <c:v>23.321971466596285</c:v>
                </c:pt>
                <c:pt idx="55">
                  <c:v>23.561252509423113</c:v>
                </c:pt>
                <c:pt idx="56">
                  <c:v>23.793363841315408</c:v>
                </c:pt>
                <c:pt idx="57">
                  <c:v>24.018234830580159</c:v>
                </c:pt>
                <c:pt idx="58">
                  <c:v>24.23579704876731</c:v>
                </c:pt>
                <c:pt idx="59">
                  <c:v>24.4459842914926</c:v>
                </c:pt>
                <c:pt idx="60">
                  <c:v>24.648732598583635</c:v>
                </c:pt>
                <c:pt idx="61">
                  <c:v>24.843980273543011</c:v>
                </c:pt>
                <c:pt idx="62">
                  <c:v>25.031667902322614</c:v>
                </c:pt>
                <c:pt idx="63">
                  <c:v>25.211738371403385</c:v>
                </c:pt>
                <c:pt idx="64">
                  <c:v>25.384136885175</c:v>
                </c:pt>
                <c:pt idx="65">
                  <c:v>25.548810982610242</c:v>
                </c:pt>
                <c:pt idx="66">
                  <c:v>25.705710553228922</c:v>
                </c:pt>
                <c:pt idx="67">
                  <c:v>25.854787852346561</c:v>
                </c:pt>
                <c:pt idx="68">
                  <c:v>25.995997515603126</c:v>
                </c:pt>
                <c:pt idx="69">
                  <c:v>26.129296572767458</c:v>
                </c:pt>
                <c:pt idx="70">
                  <c:v>26.254644460813154</c:v>
                </c:pt>
                <c:pt idx="71">
                  <c:v>26.372003036261919</c:v>
                </c:pt>
                <c:pt idx="72">
                  <c:v>26.481336586790686</c:v>
                </c:pt>
                <c:pt idx="73">
                  <c:v>26.582611842098885</c:v>
                </c:pt>
                <c:pt idx="74">
                  <c:v>26.675797984032641</c:v>
                </c:pt>
                <c:pt idx="75">
                  <c:v>26.760866655962754</c:v>
                </c:pt>
                <c:pt idx="76">
                  <c:v>26.837791971413665</c:v>
                </c:pt>
                <c:pt idx="77">
                  <c:v>26.906550521940716</c:v>
                </c:pt>
                <c:pt idx="78">
                  <c:v>26.967121384253378</c:v>
                </c:pt>
                <c:pt idx="79">
                  <c:v>27.019486126582219</c:v>
                </c:pt>
                <c:pt idx="80">
                  <c:v>27.063628814287704</c:v>
                </c:pt>
                <c:pt idx="81">
                  <c:v>27.09953601470913</c:v>
                </c:pt>
                <c:pt idx="82">
                  <c:v>27.12719680125219</c:v>
                </c:pt>
                <c:pt idx="83">
                  <c:v>27.146602756713953</c:v>
                </c:pt>
                <c:pt idx="84">
                  <c:v>27.15774797584422</c:v>
                </c:pt>
                <c:pt idx="85">
                  <c:v>27.160629067142498</c:v>
                </c:pt>
                <c:pt idx="86">
                  <c:v>27.155245153890039</c:v>
                </c:pt>
                <c:pt idx="87">
                  <c:v>27.141597874416629</c:v>
                </c:pt>
                <c:pt idx="88">
                  <c:v>27.119691381602035</c:v>
                </c:pt>
                <c:pt idx="89">
                  <c:v>27.089532341612287</c:v>
                </c:pt>
                <c:pt idx="90">
                  <c:v>27.051129931871149</c:v>
                </c:pt>
                <c:pt idx="91">
                  <c:v>27.004495838267434</c:v>
                </c:pt>
                <c:pt idx="92">
                  <c:v>26.949644251598968</c:v>
                </c:pt>
                <c:pt idx="93">
                  <c:v>26.886591863254313</c:v>
                </c:pt>
                <c:pt idx="94">
                  <c:v>26.815357860133567</c:v>
                </c:pt>
                <c:pt idx="95">
                  <c:v>26.735963918809784</c:v>
                </c:pt>
                <c:pt idx="96">
                  <c:v>26.648434198932748</c:v>
                </c:pt>
                <c:pt idx="97">
                  <c:v>26.552795335877189</c:v>
                </c:pt>
                <c:pt idx="98">
                  <c:v>26.449076432637611</c:v>
                </c:pt>
                <c:pt idx="99">
                  <c:v>26.337309050972216</c:v>
                </c:pt>
                <c:pt idx="100">
                  <c:v>26.217527201798639</c:v>
                </c:pt>
                <c:pt idx="101">
                  <c:v>26.089767334844389</c:v>
                </c:pt>
                <c:pt idx="102">
                  <c:v>25.95406832755517</c:v>
                </c:pt>
                <c:pt idx="103">
                  <c:v>25.810471473264432</c:v>
                </c:pt>
                <c:pt idx="104">
                  <c:v>25.659020468627769</c:v>
                </c:pt>
                <c:pt idx="105">
                  <c:v>25.499761400325998</c:v>
                </c:pt>
                <c:pt idx="106">
                  <c:v>25.332742731040931</c:v>
                </c:pt>
                <c:pt idx="107">
                  <c:v>25.158015284708135</c:v>
                </c:pt>
                <c:pt idx="108">
                  <c:v>24.975632231051168</c:v>
                </c:pt>
                <c:pt idx="109">
                  <c:v>24.785649069401966</c:v>
                </c:pt>
                <c:pt idx="110">
                  <c:v>24.588123611812378</c:v>
                </c:pt>
                <c:pt idx="111">
                  <c:v>24.383115965461876</c:v>
                </c:pt>
                <c:pt idx="112">
                  <c:v>24.170688514366876</c:v>
                </c:pt>
                <c:pt idx="113">
                  <c:v>23.95090590039727</c:v>
                </c:pt>
                <c:pt idx="114">
                  <c:v>23.72383500360581</c:v>
                </c:pt>
                <c:pt idx="115">
                  <c:v>23.48954492187643</c:v>
                </c:pt>
                <c:pt idx="116">
                  <c:v>23.24810694989775</c:v>
                </c:pt>
                <c:pt idx="117">
                  <c:v>22.999594557467979</c:v>
                </c:pt>
                <c:pt idx="118">
                  <c:v>22.744083367138046</c:v>
                </c:pt>
                <c:pt idx="119">
                  <c:v>22.481651131199513</c:v>
                </c:pt>
                <c:pt idx="120">
                  <c:v>22.212377708024555</c:v>
                </c:pt>
                <c:pt idx="121">
                  <c:v>21.936345037764948</c:v>
                </c:pt>
                <c:pt idx="122">
                  <c:v>21.653637117417588</c:v>
                </c:pt>
                <c:pt idx="123">
                  <c:v>21.364339975264173</c:v>
                </c:pt>
                <c:pt idx="124">
                  <c:v>21.068541644692687</c:v>
                </c:pt>
                <c:pt idx="125">
                  <c:v>20.766332137408746</c:v>
                </c:pt>
                <c:pt idx="126">
                  <c:v>20.457803416044985</c:v>
                </c:pt>
                <c:pt idx="127">
                  <c:v>20.14304936617674</c:v>
                </c:pt>
                <c:pt idx="128">
                  <c:v>19.822165767752541</c:v>
                </c:pt>
                <c:pt idx="129">
                  <c:v>19.495250265948233</c:v>
                </c:pt>
                <c:pt idx="130">
                  <c:v>19.162402341453447</c:v>
                </c:pt>
                <c:pt idx="131">
                  <c:v>18.823723280199498</c:v>
                </c:pt>
                <c:pt idx="132">
                  <c:v>18.479316142538043</c:v>
                </c:pt>
                <c:pt idx="133">
                  <c:v>18.129285731879676</c:v>
                </c:pt>
                <c:pt idx="134">
                  <c:v>17.773738562802151</c:v>
                </c:pt>
                <c:pt idx="135">
                  <c:v>17.412782828637933</c:v>
                </c:pt>
                <c:pt idx="136">
                  <c:v>17.046528368550852</c:v>
                </c:pt>
                <c:pt idx="137">
                  <c:v>16.675086634111899</c:v>
                </c:pt>
                <c:pt idx="138">
                  <c:v>16.298570655384491</c:v>
                </c:pt>
                <c:pt idx="139">
                  <c:v>15.917095006529271</c:v>
                </c:pt>
                <c:pt idx="140">
                  <c:v>15.530775770939053</c:v>
                </c:pt>
                <c:pt idx="141">
                  <c:v>15.139730505914613</c:v>
                </c:pt>
                <c:pt idx="142">
                  <c:v>14.74407820689186</c:v>
                </c:pt>
                <c:pt idx="143">
                  <c:v>14.343939271231367</c:v>
                </c:pt>
                <c:pt idx="144">
                  <c:v>13.939435461581427</c:v>
                </c:pt>
                <c:pt idx="145">
                  <c:v>13.530689868825519</c:v>
                </c:pt>
                <c:pt idx="146">
                  <c:v>13.117826874625624</c:v>
                </c:pt>
                <c:pt idx="147">
                  <c:v>12.700972113572815</c:v>
                </c:pt>
                <c:pt idx="148">
                  <c:v>12.280252434956511</c:v>
                </c:pt>
                <c:pt idx="149">
                  <c:v>11.85579586416409</c:v>
                </c:pt>
                <c:pt idx="150">
                  <c:v>11.427731563722711</c:v>
                </c:pt>
                <c:pt idx="151">
                  <c:v>10.996189793995001</c:v>
                </c:pt>
                <c:pt idx="152">
                  <c:v>10.561301873540671</c:v>
                </c:pt>
                <c:pt idx="153">
                  <c:v>10.12320013915623</c:v>
                </c:pt>
                <c:pt idx="154">
                  <c:v>9.6820179056047451</c:v>
                </c:pt>
                <c:pt idx="155">
                  <c:v>9.2378894250479835</c:v>
                </c:pt>
                <c:pt idx="156">
                  <c:v>8.7909498461934454</c:v>
                </c:pt>
                <c:pt idx="157">
                  <c:v>8.3413351731684386</c:v>
                </c:pt>
                <c:pt idx="158">
                  <c:v>7.8891822241338696</c:v>
                </c:pt>
                <c:pt idx="159">
                  <c:v>7.4346285896504147</c:v>
                </c:pt>
                <c:pt idx="160">
                  <c:v>6.977812590809557</c:v>
                </c:pt>
                <c:pt idx="161">
                  <c:v>6.5188732371423068</c:v>
                </c:pt>
                <c:pt idx="162">
                  <c:v>6.0579501843185515</c:v>
                </c:pt>
                <c:pt idx="163">
                  <c:v>5.5951836916496651</c:v>
                </c:pt>
                <c:pt idx="164">
                  <c:v>5.1307145794074369</c:v>
                </c:pt>
                <c:pt idx="165">
                  <c:v>4.6646841859724013</c:v>
                </c:pt>
                <c:pt idx="166">
                  <c:v>4.1972343248244064</c:v>
                </c:pt>
                <c:pt idx="167">
                  <c:v>3.7285072413886007</c:v>
                </c:pt>
                <c:pt idx="168">
                  <c:v>3.2586455697500942</c:v>
                </c:pt>
                <c:pt idx="169">
                  <c:v>2.7877922892502349</c:v>
                </c:pt>
                <c:pt idx="170">
                  <c:v>2.3160906809778292</c:v>
                </c:pt>
                <c:pt idx="171">
                  <c:v>1.8436842841686454</c:v>
                </c:pt>
                <c:pt idx="172">
                  <c:v>1.3707168525262561</c:v>
                </c:pt>
                <c:pt idx="173">
                  <c:v>0.89733231047761608</c:v>
                </c:pt>
                <c:pt idx="174">
                  <c:v>0.42367470937679824</c:v>
                </c:pt>
                <c:pt idx="175">
                  <c:v>-5.0111816330001488E-2</c:v>
                </c:pt>
                <c:pt idx="176">
                  <c:v>-0.52388309296474689</c:v>
                </c:pt>
                <c:pt idx="177">
                  <c:v>-0.99749495148967238</c:v>
                </c:pt>
                <c:pt idx="178">
                  <c:v>-1.4708032713780903</c:v>
                </c:pt>
                <c:pt idx="179">
                  <c:v>-1.9436640244704373</c:v>
                </c:pt>
                <c:pt idx="180">
                  <c:v>-2.4159333188021037</c:v>
                </c:pt>
                <c:pt idx="181">
                  <c:v>-2.8874674423899291</c:v>
                </c:pt>
                <c:pt idx="182">
                  <c:v>-3.3581229069639242</c:v>
                </c:pt>
                <c:pt idx="183">
                  <c:v>-3.8277564916308169</c:v>
                </c:pt>
                <c:pt idx="184">
                  <c:v>-4.2962252864563348</c:v>
                </c:pt>
                <c:pt idx="185">
                  <c:v>-4.7633867359528672</c:v>
                </c:pt>
                <c:pt idx="186">
                  <c:v>-5.2290986824591625</c:v>
                </c:pt>
                <c:pt idx="187">
                  <c:v>-5.6932194093990676</c:v>
                </c:pt>
                <c:pt idx="188">
                  <c:v>-6.1556076844060517</c:v>
                </c:pt>
                <c:pt idx="189">
                  <c:v>-6.6161228023002767</c:v>
                </c:pt>
                <c:pt idx="190">
                  <c:v>-7.0746246279053437</c:v>
                </c:pt>
                <c:pt idx="191">
                  <c:v>-7.530973638691596</c:v>
                </c:pt>
                <c:pt idx="192">
                  <c:v>-7.9850309672328832</c:v>
                </c:pt>
                <c:pt idx="193">
                  <c:v>-8.436658443464081</c:v>
                </c:pt>
                <c:pt idx="194">
                  <c:v>-8.8857186367264092</c:v>
                </c:pt>
                <c:pt idx="195">
                  <c:v>-9.3320748975876171</c:v>
                </c:pt>
                <c:pt idx="196">
                  <c:v>-9.775591399424636</c:v>
                </c:pt>
                <c:pt idx="197">
                  <c:v>-10.21613317975566</c:v>
                </c:pt>
                <c:pt idx="198">
                  <c:v>-10.65356618130939</c:v>
                </c:pt>
                <c:pt idx="199">
                  <c:v>-11.087757292818818</c:v>
                </c:pt>
                <c:pt idx="200">
                  <c:v>-11.518574389527037</c:v>
                </c:pt>
                <c:pt idx="201">
                  <c:v>-11.945886373392975</c:v>
                </c:pt>
                <c:pt idx="202">
                  <c:v>-12.369563212984666</c:v>
                </c:pt>
                <c:pt idx="203">
                  <c:v>-12.789475983047879</c:v>
                </c:pt>
                <c:pt idx="204">
                  <c:v>-13.205496903738222</c:v>
                </c:pt>
                <c:pt idx="205">
                  <c:v>-13.6174993795047</c:v>
                </c:pt>
                <c:pt idx="206">
                  <c:v>-14.025358037612795</c:v>
                </c:pt>
                <c:pt idx="207">
                  <c:v>-14.428948766295534</c:v>
                </c:pt>
                <c:pt idx="208">
                  <c:v>-14.828148752520846</c:v>
                </c:pt>
                <c:pt idx="209">
                  <c:v>-15.222836519363625</c:v>
                </c:pt>
                <c:pt idx="210">
                  <c:v>-15.612891962971295</c:v>
                </c:pt>
                <c:pt idx="211">
                  <c:v>-15.998196389111554</c:v>
                </c:pt>
                <c:pt idx="212">
                  <c:v>-16.378632549291083</c:v>
                </c:pt>
                <c:pt idx="213">
                  <c:v>-16.754084676434399</c:v>
                </c:pt>
                <c:pt idx="214">
                  <c:v>-17.124438520111912</c:v>
                </c:pt>
                <c:pt idx="215">
                  <c:v>-17.489581381306373</c:v>
                </c:pt>
                <c:pt idx="216">
                  <c:v>-17.849402146707327</c:v>
                </c:pt>
                <c:pt idx="217">
                  <c:v>-18.203791322523021</c:v>
                </c:pt>
                <c:pt idx="218">
                  <c:v>-18.55264106779941</c:v>
                </c:pt>
                <c:pt idx="219">
                  <c:v>-18.895845227236283</c:v>
                </c:pt>
                <c:pt idx="220">
                  <c:v>-19.233299363490456</c:v>
                </c:pt>
                <c:pt idx="221">
                  <c:v>-19.564900788956084</c:v>
                </c:pt>
                <c:pt idx="222">
                  <c:v>-19.890548597012632</c:v>
                </c:pt>
                <c:pt idx="223">
                  <c:v>-20.210143692730881</c:v>
                </c:pt>
                <c:pt idx="224">
                  <c:v>-20.523588823027545</c:v>
                </c:pt>
                <c:pt idx="225">
                  <c:v>-20.830788606259503</c:v>
                </c:pt>
                <c:pt idx="226">
                  <c:v>-21.131649561248548</c:v>
                </c:pt>
                <c:pt idx="227">
                  <c:v>-21.426080135727773</c:v>
                </c:pt>
                <c:pt idx="228">
                  <c:v>-21.713990734200959</c:v>
                </c:pt>
                <c:pt idx="229">
                  <c:v>-21.99529374520667</c:v>
                </c:pt>
                <c:pt idx="230">
                  <c:v>-22.269903567978432</c:v>
                </c:pt>
                <c:pt idx="231">
                  <c:v>-22.537736638493151</c:v>
                </c:pt>
                <c:pt idx="232">
                  <c:v>-22.798711454899678</c:v>
                </c:pt>
                <c:pt idx="233">
                  <c:v>-23.052748602319976</c:v>
                </c:pt>
                <c:pt idx="234">
                  <c:v>-23.299770777015091</c:v>
                </c:pt>
                <c:pt idx="235">
                  <c:v>-23.539702809908722</c:v>
                </c:pt>
                <c:pt idx="236">
                  <c:v>-23.772471689461327</c:v>
                </c:pt>
                <c:pt idx="237">
                  <c:v>-23.99800658388753</c:v>
                </c:pt>
                <c:pt idx="238">
                  <c:v>-24.216238862710298</c:v>
                </c:pt>
                <c:pt idx="239">
                  <c:v>-24.427102117645326</c:v>
                </c:pt>
                <c:pt idx="240">
                  <c:v>-24.630532182809073</c:v>
                </c:pt>
                <c:pt idx="241">
                  <c:v>-24.826467154244508</c:v>
                </c:pt>
                <c:pt idx="242">
                  <c:v>-25.014847408758573</c:v>
                </c:pt>
                <c:pt idx="243">
                  <c:v>-25.195615622065567</c:v>
                </c:pt>
                <c:pt idx="244">
                  <c:v>-25.368716786230937</c:v>
                </c:pt>
                <c:pt idx="245">
                  <c:v>-25.534098226410304</c:v>
                </c:pt>
                <c:pt idx="246">
                  <c:v>-25.691709616878445</c:v>
                </c:pt>
                <c:pt idx="247">
                  <c:v>-25.841502996343412</c:v>
                </c:pt>
                <c:pt idx="248">
                  <c:v>-25.983432782541279</c:v>
                </c:pt>
                <c:pt idx="249">
                  <c:v>-26.117455786106817</c:v>
                </c:pt>
                <c:pt idx="250">
                  <c:v>-26.243531223716044</c:v>
                </c:pt>
                <c:pt idx="251">
                  <c:v>-26.361620730496675</c:v>
                </c:pt>
                <c:pt idx="252">
                  <c:v>-26.471688371702559</c:v>
                </c:pt>
                <c:pt idx="253">
                  <c:v>-26.573700653648647</c:v>
                </c:pt>
                <c:pt idx="254">
                  <c:v>-26.667626533903178</c:v>
                </c:pt>
                <c:pt idx="255">
                  <c:v>-26.753437430733904</c:v>
                </c:pt>
                <c:pt idx="256">
                  <c:v>-26.831107231805532</c:v>
                </c:pt>
                <c:pt idx="257">
                  <c:v>-26.900612302125754</c:v>
                </c:pt>
                <c:pt idx="258">
                  <c:v>-26.961931491237372</c:v>
                </c:pt>
                <c:pt idx="259">
                  <c:v>-27.015046139654405</c:v>
                </c:pt>
                <c:pt idx="260">
                  <c:v>-27.059940084540219</c:v>
                </c:pt>
                <c:pt idx="261">
                  <c:v>-27.096599664625845</c:v>
                </c:pt>
                <c:pt idx="262">
                  <c:v>-27.125013724367154</c:v>
                </c:pt>
                <c:pt idx="263">
                  <c:v>-27.145173617339477</c:v>
                </c:pt>
                <c:pt idx="264">
                  <c:v>-27.157073208868741</c:v>
                </c:pt>
                <c:pt idx="265">
                  <c:v>-27.16070887789823</c:v>
                </c:pt>
                <c:pt idx="266">
                  <c:v>-27.1560795180905</c:v>
                </c:pt>
                <c:pt idx="267">
                  <c:v>-27.143186538164016</c:v>
                </c:pt>
                <c:pt idx="268">
                  <c:v>-27.122033861464502</c:v>
                </c:pt>
                <c:pt idx="269">
                  <c:v>-27.09262792477104</c:v>
                </c:pt>
                <c:pt idx="270">
                  <c:v>-27.054977676337376</c:v>
                </c:pt>
                <c:pt idx="271">
                  <c:v>-27.00909457316893</c:v>
                </c:pt>
                <c:pt idx="272">
                  <c:v>-26.954992577536451</c:v>
                </c:pt>
                <c:pt idx="273">
                  <c:v>-26.892688152727249</c:v>
                </c:pt>
                <c:pt idx="274">
                  <c:v>-26.822200258035437</c:v>
                </c:pt>
                <c:pt idx="275">
                  <c:v>-26.743550342992567</c:v>
                </c:pt>
                <c:pt idx="276">
                  <c:v>-26.656762340840547</c:v>
                </c:pt>
                <c:pt idx="277">
                  <c:v>-26.561862661248728</c:v>
                </c:pt>
                <c:pt idx="278">
                  <c:v>-26.458880182277387</c:v>
                </c:pt>
                <c:pt idx="279">
                  <c:v>-26.34784624159014</c:v>
                </c:pt>
                <c:pt idx="280">
                  <c:v>-26.228794626917864</c:v>
                </c:pt>
                <c:pt idx="281">
                  <c:v>-26.101761565777029</c:v>
                </c:pt>
                <c:pt idx="282">
                  <c:v>-25.966785714445649</c:v>
                </c:pt>
                <c:pt idx="283">
                  <c:v>-25.823908146200157</c:v>
                </c:pt>
                <c:pt idx="284">
                  <c:v>-25.673172338816741</c:v>
                </c:pt>
                <c:pt idx="285">
                  <c:v>-25.514624161341022</c:v>
                </c:pt>
                <c:pt idx="286">
                  <c:v>-25.348311860130085</c:v>
                </c:pt>
                <c:pt idx="287">
                  <c:v>-25.174286044171033</c:v>
                </c:pt>
                <c:pt idx="288">
                  <c:v>-24.992599669680647</c:v>
                </c:pt>
                <c:pt idx="289">
                  <c:v>-24.803308023990766</c:v>
                </c:pt>
                <c:pt idx="290">
                  <c:v>-24.606468708724279</c:v>
                </c:pt>
                <c:pt idx="291">
                  <c:v>-24.402141622266903</c:v>
                </c:pt>
                <c:pt idx="292">
                  <c:v>-24.190388941540082</c:v>
                </c:pt>
                <c:pt idx="293">
                  <c:v>-23.971275103080444</c:v>
                </c:pt>
                <c:pt idx="294">
                  <c:v>-23.744866783431707</c:v>
                </c:pt>
                <c:pt idx="295">
                  <c:v>-23.511232878855019</c:v>
                </c:pt>
                <c:pt idx="296">
                  <c:v>-23.270444484363654</c:v>
                </c:pt>
                <c:pt idx="297">
                  <c:v>-23.022574872088786</c:v>
                </c:pt>
                <c:pt idx="298">
                  <c:v>-22.767699468982759</c:v>
                </c:pt>
                <c:pt idx="299">
                  <c:v>-22.505895833866507</c:v>
                </c:pt>
                <c:pt idx="300">
                  <c:v>-22.237243633828367</c:v>
                </c:pt>
                <c:pt idx="301">
                  <c:v>-21.961824619981357</c:v>
                </c:pt>
                <c:pt idx="302">
                  <c:v>-21.679722602586168</c:v>
                </c:pt>
                <c:pt idx="303">
                  <c:v>-21.391023425547637</c:v>
                </c:pt>
                <c:pt idx="304">
                  <c:v>-21.095814940292438</c:v>
                </c:pt>
                <c:pt idx="305">
                  <c:v>-20.794186979035707</c:v>
                </c:pt>
                <c:pt idx="306">
                  <c:v>-20.486231327445072</c:v>
                </c:pt>
                <c:pt idx="307">
                  <c:v>-20.17204169671022</c:v>
                </c:pt>
                <c:pt idx="308">
                  <c:v>-19.851713695026419</c:v>
                </c:pt>
                <c:pt idx="309">
                  <c:v>-19.525344798500889</c:v>
                </c:pt>
                <c:pt idx="310">
                  <c:v>-19.193034321490803</c:v>
                </c:pt>
                <c:pt idx="311">
                  <c:v>-18.854883386381694</c:v>
                </c:pt>
                <c:pt idx="312">
                  <c:v>-18.510994892815923</c:v>
                </c:pt>
                <c:pt idx="313">
                  <c:v>-18.161473486380235</c:v>
                </c:pt>
                <c:pt idx="314">
                  <c:v>-17.806425526761927</c:v>
                </c:pt>
                <c:pt idx="315">
                  <c:v>-17.44595905538354</c:v>
                </c:pt>
                <c:pt idx="316">
                  <c:v>-17.080183762525806</c:v>
                </c:pt>
                <c:pt idx="317">
                  <c:v>-16.709210953948695</c:v>
                </c:pt>
                <c:pt idx="318">
                  <c:v>-16.33315351702101</c:v>
                </c:pt>
                <c:pt idx="319">
                  <c:v>-15.952125886368734</c:v>
                </c:pt>
                <c:pt idx="320">
                  <c:v>-15.566244009052333</c:v>
                </c:pt>
                <c:pt idx="321">
                  <c:v>-15.175625309284021</c:v>
                </c:pt>
                <c:pt idx="322">
                  <c:v>-14.780388652695533</c:v>
                </c:pt>
                <c:pt idx="323">
                  <c:v>-14.380654310167067</c:v>
                </c:pt>
                <c:pt idx="324">
                  <c:v>-13.976543921228824</c:v>
                </c:pt>
                <c:pt idx="325">
                  <c:v>-13.568180457046026</c:v>
                </c:pt>
                <c:pt idx="326">
                  <c:v>-13.155688182998572</c:v>
                </c:pt>
                <c:pt idx="327">
                  <c:v>-12.739192620867021</c:v>
                </c:pt>
                <c:pt idx="328">
                  <c:v>-12.318820510636257</c:v>
                </c:pt>
                <c:pt idx="329">
                  <c:v>-11.894699771928282</c:v>
                </c:pt>
                <c:pt idx="330">
                  <c:v>-11.466959465076204</c:v>
                </c:pt>
                <c:pt idx="331">
                  <c:v>-11.035729751851134</c:v>
                </c:pt>
                <c:pt idx="332">
                  <c:v>-10.601141855853704</c:v>
                </c:pt>
                <c:pt idx="333">
                  <c:v>-10.16332802258267</c:v>
                </c:pt>
                <c:pt idx="334">
                  <c:v>-9.7224214791925494</c:v>
                </c:pt>
                <c:pt idx="335">
                  <c:v>-9.2785563939523499</c:v>
                </c:pt>
                <c:pt idx="336">
                  <c:v>-8.8318678354180911</c:v>
                </c:pt>
                <c:pt idx="337">
                  <c:v>-8.3824917313314025</c:v>
                </c:pt>
                <c:pt idx="338">
                  <c:v>-7.9305648272564415</c:v>
                </c:pt>
                <c:pt idx="339">
                  <c:v>-7.4762246449681591</c:v>
                </c:pt>
                <c:pt idx="340">
                  <c:v>-7.0196094406043708</c:v>
                </c:pt>
                <c:pt idx="341">
                  <c:v>-6.5608581625941467</c:v>
                </c:pt>
                <c:pt idx="342">
                  <c:v>-6.1001104093757395</c:v>
                </c:pt>
                <c:pt idx="343">
                  <c:v>-5.6375063869167263</c:v>
                </c:pt>
                <c:pt idx="344">
                  <c:v>-5.1731868660490612</c:v>
                </c:pt>
                <c:pt idx="345">
                  <c:v>-4.7072931396324504</c:v>
                </c:pt>
                <c:pt idx="346">
                  <c:v>-4.2399669795588766</c:v>
                </c:pt>
                <c:pt idx="347">
                  <c:v>-3.7713505936111384</c:v>
                </c:pt>
                <c:pt idx="348">
                  <c:v>-3.3015865821889596</c:v>
                </c:pt>
                <c:pt idx="349">
                  <c:v>-2.8308178949156315</c:v>
                </c:pt>
                <c:pt idx="350">
                  <c:v>-2.3591877871381635</c:v>
                </c:pt>
                <c:pt idx="351">
                  <c:v>-1.8868397763346205</c:v>
                </c:pt>
                <c:pt idx="352">
                  <c:v>-1.4139175984416961</c:v>
                </c:pt>
                <c:pt idx="353">
                  <c:v>-0.94056516411558666</c:v>
                </c:pt>
                <c:pt idx="354">
                  <c:v>-0.46692651493991999</c:v>
                </c:pt>
                <c:pt idx="355">
                  <c:v>6.8542204061606011E-3</c:v>
                </c:pt>
                <c:pt idx="356">
                  <c:v>0.48063287000663091</c:v>
                </c:pt>
                <c:pt idx="357">
                  <c:v>0.9542652625801612</c:v>
                </c:pt>
                <c:pt idx="358">
                  <c:v>1.4276072713514978</c:v>
                </c:pt>
                <c:pt idx="359">
                  <c:v>1.900514857909519</c:v>
                </c:pt>
                <c:pt idx="360">
                  <c:v>2.372844116038185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FD-4751-9DFD-30FB7EBBA814}"/>
            </c:ext>
          </c:extLst>
        </c:ser>
        <c:ser>
          <c:idx val="0"/>
          <c:order val="1"/>
          <c:tx>
            <c:v>U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Sheet1!$C$77:$C$437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Sheet1!$J$77:$J$437</c:f>
              <c:numCache>
                <c:formatCode>0.0</c:formatCode>
                <c:ptCount val="361"/>
                <c:pt idx="0">
                  <c:v>0</c:v>
                </c:pt>
                <c:pt idx="1">
                  <c:v>5.2330679126119115</c:v>
                </c:pt>
                <c:pt idx="2">
                  <c:v>10.464543397817039</c:v>
                </c:pt>
                <c:pt idx="3">
                  <c:v>15.69283451278573</c:v>
                </c:pt>
                <c:pt idx="4">
                  <c:v>20.916350283695134</c:v>
                </c:pt>
                <c:pt idx="5">
                  <c:v>26.133501189864035</c:v>
                </c:pt>
                <c:pt idx="6">
                  <c:v>31.342699647445425</c:v>
                </c:pt>
                <c:pt idx="7">
                  <c:v>36.54236049252976</c:v>
                </c:pt>
                <c:pt idx="8">
                  <c:v>41.73090146351182</c:v>
                </c:pt>
                <c:pt idx="9">
                  <c:v>46.906743682574344</c:v>
                </c:pt>
                <c:pt idx="10">
                  <c:v>52.068312136142019</c:v>
                </c:pt>
                <c:pt idx="11">
                  <c:v>57.214036154159622</c:v>
                </c:pt>
                <c:pt idx="12">
                  <c:v>62.342349888048261</c:v>
                </c:pt>
                <c:pt idx="13">
                  <c:v>67.451692787194645</c:v>
                </c:pt>
                <c:pt idx="14">
                  <c:v>72.540510073828045</c:v>
                </c:pt>
                <c:pt idx="15">
                  <c:v>77.60725321614062</c:v>
                </c:pt>
                <c:pt idx="16">
                  <c:v>82.650380399507014</c:v>
                </c:pt>
                <c:pt idx="17">
                  <c:v>87.668356995660105</c:v>
                </c:pt>
                <c:pt idx="18">
                  <c:v>92.659656029679667</c:v>
                </c:pt>
                <c:pt idx="19">
                  <c:v>97.622758644652279</c:v>
                </c:pt>
                <c:pt idx="20">
                  <c:v>102.55615456386103</c:v>
                </c:pt>
                <c:pt idx="21">
                  <c:v>107.45834255036394</c:v>
                </c:pt>
                <c:pt idx="22">
                  <c:v>112.32783086382176</c:v>
                </c:pt>
                <c:pt idx="23">
                  <c:v>117.16313771443613</c:v>
                </c:pt>
                <c:pt idx="24">
                  <c:v>121.96279171385939</c:v>
                </c:pt>
                <c:pt idx="25">
                  <c:v>126.72533232293944</c:v>
                </c:pt>
                <c:pt idx="26">
                  <c:v>131.44931029616325</c:v>
                </c:pt>
                <c:pt idx="27">
                  <c:v>136.13328812266354</c:v>
                </c:pt>
                <c:pt idx="28">
                  <c:v>140.7758404636547</c:v>
                </c:pt>
                <c:pt idx="29">
                  <c:v>145.37555458616461</c:v>
                </c:pt>
                <c:pt idx="30">
                  <c:v>149.93103079293073</c:v>
                </c:pt>
                <c:pt idx="31">
                  <c:v>154.44088284832921</c:v>
                </c:pt>
                <c:pt idx="32">
                  <c:v>158.90373840020763</c:v>
                </c:pt>
                <c:pt idx="33">
                  <c:v>163.31823939749307</c:v>
                </c:pt>
                <c:pt idx="34">
                  <c:v>167.68304250344832</c:v>
                </c:pt>
                <c:pt idx="35">
                  <c:v>171.99681950445049</c:v>
                </c:pt>
                <c:pt idx="36">
                  <c:v>176.2582577141676</c:v>
                </c:pt>
                <c:pt idx="37">
                  <c:v>180.46606037301024</c:v>
                </c:pt>
                <c:pt idx="38">
                  <c:v>184.61894704273683</c:v>
                </c:pt>
                <c:pt idx="39">
                  <c:v>188.71565399609207</c:v>
                </c:pt>
                <c:pt idx="40">
                  <c:v>192.75493460136025</c:v>
                </c:pt>
                <c:pt idx="41">
                  <c:v>196.7355597017166</c:v>
                </c:pt>
                <c:pt idx="42">
                  <c:v>200.65631798926069</c:v>
                </c:pt>
                <c:pt idx="43">
                  <c:v>204.51601637361853</c:v>
                </c:pt>
                <c:pt idx="44">
                  <c:v>208.31348034500141</c:v>
                </c:pt>
                <c:pt idx="45">
                  <c:v>212.04755433160983</c:v>
                </c:pt>
                <c:pt idx="46">
                  <c:v>215.7171020512753</c:v>
                </c:pt>
                <c:pt idx="47">
                  <c:v>219.32100685723225</c:v>
                </c:pt>
                <c:pt idx="48">
                  <c:v>222.85817207791425</c:v>
                </c:pt>
                <c:pt idx="49">
                  <c:v>226.32752135067253</c:v>
                </c:pt>
                <c:pt idx="50">
                  <c:v>229.72799894931401</c:v>
                </c:pt>
                <c:pt idx="51">
                  <c:v>233.05857010535971</c:v>
                </c:pt>
                <c:pt idx="52">
                  <c:v>236.31822132292584</c:v>
                </c:pt>
                <c:pt idx="53">
                  <c:v>239.50596068713142</c:v>
                </c:pt>
                <c:pt idx="54">
                  <c:v>242.62081816593906</c:v>
                </c:pt>
                <c:pt idx="55">
                  <c:v>245.66184590533652</c:v>
                </c:pt>
                <c:pt idx="56">
                  <c:v>248.62811851776945</c:v>
                </c:pt>
                <c:pt idx="57">
                  <c:v>251.51873336373791</c:v>
                </c:pt>
                <c:pt idx="58">
                  <c:v>254.33281082647025</c:v>
                </c:pt>
                <c:pt idx="59">
                  <c:v>257.06949457959126</c:v>
                </c:pt>
                <c:pt idx="60">
                  <c:v>259.72795184770337</c:v>
                </c:pt>
                <c:pt idx="61">
                  <c:v>262.30737365980042</c:v>
                </c:pt>
                <c:pt idx="62">
                  <c:v>264.80697509543899</c:v>
                </c:pt>
                <c:pt idx="63">
                  <c:v>267.22599552358986</c:v>
                </c:pt>
                <c:pt idx="64">
                  <c:v>269.56369883409894</c:v>
                </c:pt>
                <c:pt idx="65">
                  <c:v>271.81937366168637</c:v>
                </c:pt>
                <c:pt idx="66">
                  <c:v>273.99233360241533</c:v>
                </c:pt>
                <c:pt idx="67">
                  <c:v>276.08191742256577</c:v>
                </c:pt>
                <c:pt idx="68">
                  <c:v>278.08748925984821</c:v>
                </c:pt>
                <c:pt idx="69">
                  <c:v>280.0084388168973</c:v>
                </c:pt>
                <c:pt idx="70">
                  <c:v>281.84418154698568</c:v>
                </c:pt>
                <c:pt idx="71">
                  <c:v>283.5941588319024</c:v>
                </c:pt>
                <c:pt idx="72">
                  <c:v>285.25783815194097</c:v>
                </c:pt>
                <c:pt idx="73">
                  <c:v>286.83471324794516</c:v>
                </c:pt>
                <c:pt idx="74">
                  <c:v>288.32430427536451</c:v>
                </c:pt>
                <c:pt idx="75">
                  <c:v>289.72615795027139</c:v>
                </c:pt>
                <c:pt idx="76">
                  <c:v>291.03984768729578</c:v>
                </c:pt>
                <c:pt idx="77">
                  <c:v>292.26497372943538</c:v>
                </c:pt>
                <c:pt idx="78">
                  <c:v>293.40116326970224</c:v>
                </c:pt>
                <c:pt idx="79">
                  <c:v>294.44807056456824</c:v>
                </c:pt>
                <c:pt idx="80">
                  <c:v>295.40537703917499</c:v>
                </c:pt>
                <c:pt idx="81">
                  <c:v>296.27279138427679</c:v>
                </c:pt>
                <c:pt idx="82">
                  <c:v>297.05004964488597</c:v>
                </c:pt>
                <c:pt idx="83">
                  <c:v>297.73691530059483</c:v>
                </c:pt>
                <c:pt idx="84">
                  <c:v>298.33317933754887</c:v>
                </c:pt>
                <c:pt idx="85">
                  <c:v>298.83866031205008</c:v>
                </c:pt>
                <c:pt idx="86">
                  <c:v>299.2532044057703</c:v>
                </c:pt>
                <c:pt idx="87">
                  <c:v>299.57668547255838</c:v>
                </c:pt>
                <c:pt idx="88">
                  <c:v>299.80900507682645</c:v>
                </c:pt>
                <c:pt idx="89">
                  <c:v>299.95009252350394</c:v>
                </c:pt>
                <c:pt idx="90">
                  <c:v>299.9999048795504</c:v>
                </c:pt>
                <c:pt idx="91">
                  <c:v>299.95842698701972</c:v>
                </c:pt>
                <c:pt idx="92">
                  <c:v>299.82567146767303</c:v>
                </c:pt>
                <c:pt idx="93">
                  <c:v>299.60167871913768</c:v>
                </c:pt>
                <c:pt idx="94">
                  <c:v>299.28651690261421</c:v>
                </c:pt>
                <c:pt idx="95">
                  <c:v>298.880281922135</c:v>
                </c:pt>
                <c:pt idx="96">
                  <c:v>298.38309739538033</c:v>
                </c:pt>
                <c:pt idx="97">
                  <c:v>297.79511461606171</c:v>
                </c:pt>
                <c:pt idx="98">
                  <c:v>297.1165125078827</c:v>
                </c:pt>
                <c:pt idx="99">
                  <c:v>296.34749757009268</c:v>
                </c:pt>
                <c:pt idx="100">
                  <c:v>295.48830381464859</c:v>
                </c:pt>
                <c:pt idx="101">
                  <c:v>294.53919269500506</c:v>
                </c:pt>
                <c:pt idx="102">
                  <c:v>293.50045302655371</c:v>
                </c:pt>
                <c:pt idx="103">
                  <c:v>292.3724008987366</c:v>
                </c:pt>
                <c:pt idx="104">
                  <c:v>291.15537957885977</c:v>
                </c:pt>
                <c:pt idx="105">
                  <c:v>289.84975940763667</c:v>
                </c:pt>
                <c:pt idx="106">
                  <c:v>288.45593768649326</c:v>
                </c:pt>
                <c:pt idx="107">
                  <c:v>286.97433855666861</c:v>
                </c:pt>
                <c:pt idx="108">
                  <c:v>285.40541287014855</c:v>
                </c:pt>
                <c:pt idx="109">
                  <c:v>283.74963805247086</c:v>
                </c:pt>
                <c:pt idx="110">
                  <c:v>282.00751795744424</c:v>
                </c:pt>
                <c:pt idx="111">
                  <c:v>280.1795827138252</c:v>
                </c:pt>
                <c:pt idx="112">
                  <c:v>278.26638856399939</c:v>
                </c:pt>
                <c:pt idx="113">
                  <c:v>276.26851769471642</c:v>
                </c:pt>
                <c:pt idx="114">
                  <c:v>274.18657805993001</c:v>
                </c:pt>
                <c:pt idx="115">
                  <c:v>272.021203195797</c:v>
                </c:pt>
                <c:pt idx="116">
                  <c:v>269.77305202789154</c:v>
                </c:pt>
                <c:pt idx="117">
                  <c:v>267.44280867069386</c:v>
                </c:pt>
                <c:pt idx="118">
                  <c:v>265.03118221941327</c:v>
                </c:pt>
                <c:pt idx="119">
                  <c:v>262.53890653420967</c:v>
                </c:pt>
                <c:pt idx="120">
                  <c:v>259.96674001687967</c:v>
                </c:pt>
                <c:pt idx="121">
                  <c:v>257.31546538007399</c:v>
                </c:pt>
                <c:pt idx="122">
                  <c:v>254.58588940911713</c:v>
                </c:pt>
                <c:pt idx="123">
                  <c:v>251.77884271650214</c:v>
                </c:pt>
                <c:pt idx="124">
                  <c:v>248.89517948913445</c:v>
                </c:pt>
                <c:pt idx="125">
                  <c:v>245.93577722840161</c:v>
                </c:pt>
                <c:pt idx="126">
                  <c:v>242.90153648314921</c:v>
                </c:pt>
                <c:pt idx="127">
                  <c:v>239.79338057564306</c:v>
                </c:pt>
                <c:pt idx="128">
                  <c:v>236.61225532060092</c:v>
                </c:pt>
                <c:pt idx="129">
                  <c:v>233.35912873738081</c:v>
                </c:pt>
                <c:pt idx="130">
                  <c:v>230.03499075541143</c:v>
                </c:pt>
                <c:pt idx="131">
                  <c:v>226.64085291295555</c:v>
                </c:pt>
                <c:pt idx="132">
                  <c:v>223.17774804929863</c:v>
                </c:pt>
                <c:pt idx="133">
                  <c:v>219.64672999045436</c:v>
                </c:pt>
                <c:pt idx="134">
                  <c:v>216.04887322848433</c:v>
                </c:pt>
                <c:pt idx="135">
                  <c:v>212.38527259452957</c:v>
                </c:pt>
                <c:pt idx="136">
                  <c:v>208.65704292565218</c:v>
                </c:pt>
                <c:pt idx="137">
                  <c:v>204.86531872558913</c:v>
                </c:pt>
                <c:pt idx="138">
                  <c:v>201.01125381952221</c:v>
                </c:pt>
                <c:pt idx="139">
                  <c:v>197.09602100296775</c:v>
                </c:pt>
                <c:pt idx="140">
                  <c:v>193.12081168489348</c:v>
                </c:pt>
                <c:pt idx="141">
                  <c:v>189.08683552517238</c:v>
                </c:pt>
                <c:pt idx="142">
                  <c:v>184.99532006648167</c:v>
                </c:pt>
                <c:pt idx="143">
                  <c:v>180.84751036076017</c:v>
                </c:pt>
                <c:pt idx="144">
                  <c:v>176.64466859033848</c:v>
                </c:pt>
                <c:pt idx="145">
                  <c:v>172.38807368385537</c:v>
                </c:pt>
                <c:pt idx="146">
                  <c:v>168.07902092707837</c:v>
                </c:pt>
                <c:pt idx="147">
                  <c:v>163.71882156874767</c:v>
                </c:pt>
                <c:pt idx="148">
                  <c:v>159.30880242156158</c:v>
                </c:pt>
                <c:pt idx="149">
                  <c:v>154.85030545842602</c:v>
                </c:pt>
                <c:pt idx="150">
                  <c:v>150.34468740409136</c:v>
                </c:pt>
                <c:pt idx="151">
                  <c:v>145.79331932229977</c:v>
                </c:pt>
                <c:pt idx="152">
                  <c:v>141.19758619856856</c:v>
                </c:pt>
                <c:pt idx="153">
                  <c:v>136.55888651873886</c:v>
                </c:pt>
                <c:pt idx="154">
                  <c:v>131.87863184341452</c:v>
                </c:pt>
                <c:pt idx="155">
                  <c:v>127.15824637842253</c:v>
                </c:pt>
                <c:pt idx="156">
                  <c:v>122.39916654142675</c:v>
                </c:pt>
                <c:pt idx="157">
                  <c:v>117.60284052482419</c:v>
                </c:pt>
                <c:pt idx="158">
                  <c:v>112.77072785505841</c:v>
                </c:pt>
                <c:pt idx="159">
                  <c:v>107.90429894848504</c:v>
                </c:pt>
                <c:pt idx="160">
                  <c:v>103.00503466392225</c:v>
                </c:pt>
                <c:pt idx="161">
                  <c:v>98.074425852023765</c:v>
                </c:pt>
                <c:pt idx="162">
                  <c:v>93.113972901612357</c:v>
                </c:pt>
                <c:pt idx="163">
                  <c:v>88.125185283109772</c:v>
                </c:pt>
                <c:pt idx="164">
                  <c:v>83.109581089203061</c:v>
                </c:pt>
                <c:pt idx="165">
                  <c:v>78.068686572888339</c:v>
                </c:pt>
                <c:pt idx="166">
                  <c:v>73.004035683030281</c:v>
                </c:pt>
                <c:pt idx="167">
                  <c:v>67.917169597579573</c:v>
                </c:pt>
                <c:pt idx="168">
                  <c:v>62.809636254591872</c:v>
                </c:pt>
                <c:pt idx="169">
                  <c:v>57.682989881188455</c:v>
                </c:pt>
                <c:pt idx="170">
                  <c:v>52.538790520602987</c:v>
                </c:pt>
                <c:pt idx="171">
                  <c:v>47.378603557459826</c:v>
                </c:pt>
                <c:pt idx="172">
                  <c:v>42.203999241425514</c:v>
                </c:pt>
                <c:pt idx="173">
                  <c:v>37.016552209380059</c:v>
                </c:pt>
                <c:pt idx="174">
                  <c:v>31.817841006254227</c:v>
                </c:pt>
                <c:pt idx="175">
                  <c:v>26.609447604676451</c:v>
                </c:pt>
                <c:pt idx="176">
                  <c:v>21.392956923576723</c:v>
                </c:pt>
                <c:pt idx="177">
                  <c:v>16.169956345895066</c:v>
                </c:pt>
                <c:pt idx="178">
                  <c:v>10.942035235539077</c:v>
                </c:pt>
                <c:pt idx="179">
                  <c:v>5.7107844537385839</c:v>
                </c:pt>
                <c:pt idx="180">
                  <c:v>0.47779587494591524</c:v>
                </c:pt>
                <c:pt idx="181">
                  <c:v>-4.7553380975733628</c:v>
                </c:pt>
                <c:pt idx="182">
                  <c:v>-9.9870250163106391</c:v>
                </c:pt>
                <c:pt idx="183">
                  <c:v>-15.215672874096711</c:v>
                </c:pt>
                <c:pt idx="184">
                  <c:v>-20.439690588551436</c:v>
                </c:pt>
                <c:pt idx="185">
                  <c:v>-25.657488486251953</c:v>
                </c:pt>
                <c:pt idx="186">
                  <c:v>-30.867478786471025</c:v>
                </c:pt>
                <c:pt idx="187">
                  <c:v>-36.068076084340525</c:v>
                </c:pt>
                <c:pt idx="188">
                  <c:v>-41.257697833292035</c:v>
                </c:pt>
                <c:pt idx="189">
                  <c:v>-46.43476482662642</c:v>
                </c:pt>
                <c:pt idx="190">
                  <c:v>-51.597701678068333</c:v>
                </c:pt>
                <c:pt idx="191">
                  <c:v>-56.744937301158018</c:v>
                </c:pt>
                <c:pt idx="192">
                  <c:v>-61.874905387333669</c:v>
                </c:pt>
                <c:pt idx="193">
                  <c:v>-66.986044882560932</c:v>
                </c:pt>
                <c:pt idx="194">
                  <c:v>-72.076800462363479</c:v>
                </c:pt>
                <c:pt idx="195">
                  <c:v>-77.145623005108803</c:v>
                </c:pt>
                <c:pt idx="196">
                  <c:v>-82.190970063408344</c:v>
                </c:pt>
                <c:pt idx="197">
                  <c:v>-87.211306333484828</c:v>
                </c:pt>
                <c:pt idx="198">
                  <c:v>-92.205104122366947</c:v>
                </c:pt>
                <c:pt idx="199">
                  <c:v>-97.170843812768183</c:v>
                </c:pt>
                <c:pt idx="200">
                  <c:v>-102.10701432550692</c:v>
                </c:pt>
                <c:pt idx="201">
                  <c:v>-107.01211357932969</c:v>
                </c:pt>
                <c:pt idx="202">
                  <c:v>-111.88464894799621</c:v>
                </c:pt>
                <c:pt idx="203">
                  <c:v>-116.72313771448626</c:v>
                </c:pt>
                <c:pt idx="204">
                  <c:v>-121.52610752219205</c:v>
                </c:pt>
                <c:pt idx="205">
                  <c:v>-126.29209682295826</c:v>
                </c:pt>
                <c:pt idx="206">
                  <c:v>-131.01965532183166</c:v>
                </c:pt>
                <c:pt idx="207">
                  <c:v>-135.70734441838755</c:v>
                </c:pt>
                <c:pt idx="208">
                  <c:v>-140.35373764449767</c:v>
                </c:pt>
                <c:pt idx="209">
                  <c:v>-144.95742109840489</c:v>
                </c:pt>
                <c:pt idx="210">
                  <c:v>-149.51699387497536</c:v>
                </c:pt>
                <c:pt idx="211">
                  <c:v>-154.03106849199543</c:v>
                </c:pt>
                <c:pt idx="212">
                  <c:v>-158.49827131238317</c:v>
                </c:pt>
                <c:pt idx="213">
                  <c:v>-162.91724296218777</c:v>
                </c:pt>
                <c:pt idx="214">
                  <c:v>-167.28663874424851</c:v>
                </c:pt>
                <c:pt idx="215">
                  <c:v>-171.60512904738673</c:v>
                </c:pt>
                <c:pt idx="216">
                  <c:v>-175.87139975100823</c:v>
                </c:pt>
                <c:pt idx="217">
                  <c:v>-180.08415262499145</c:v>
                </c:pt>
                <c:pt idx="218">
                  <c:v>-184.24210572473967</c:v>
                </c:pt>
                <c:pt idx="219">
                  <c:v>-188.34399378127807</c:v>
                </c:pt>
                <c:pt idx="220">
                  <c:v>-192.38856858627668</c:v>
                </c:pt>
                <c:pt idx="221">
                  <c:v>-196.37459937188078</c:v>
                </c:pt>
                <c:pt idx="222">
                  <c:v>-200.30087318523474</c:v>
                </c:pt>
                <c:pt idx="223">
                  <c:v>-204.16619525758537</c:v>
                </c:pt>
                <c:pt idx="224">
                  <c:v>-207.96938936785014</c:v>
                </c:pt>
                <c:pt idx="225">
                  <c:v>-211.709298200543</c:v>
                </c:pt>
                <c:pt idx="226">
                  <c:v>-215.38478369794672</c:v>
                </c:pt>
                <c:pt idx="227">
                  <c:v>-218.99472740642415</c:v>
                </c:pt>
                <c:pt idx="228">
                  <c:v>-222.53803081676529</c:v>
                </c:pt>
                <c:pt idx="229">
                  <c:v>-226.01361569846475</c:v>
                </c:pt>
                <c:pt idx="230">
                  <c:v>-229.42042442782767</c:v>
                </c:pt>
                <c:pt idx="231">
                  <c:v>-232.75742030980635</c:v>
                </c:pt>
                <c:pt idx="232">
                  <c:v>-236.02358789346667</c:v>
                </c:pt>
                <c:pt idx="233">
                  <c:v>-239.21793328099164</c:v>
                </c:pt>
                <c:pt idx="234">
                  <c:v>-242.33948443012494</c:v>
                </c:pt>
                <c:pt idx="235">
                  <c:v>-245.38729144996393</c:v>
                </c:pt>
                <c:pt idx="236">
                  <c:v>-248.3604268900132</c:v>
                </c:pt>
                <c:pt idx="237">
                  <c:v>-251.25798602240806</c:v>
                </c:pt>
                <c:pt idx="238">
                  <c:v>-254.07908711722385</c:v>
                </c:pt>
                <c:pt idx="239">
                  <c:v>-256.82287171078781</c:v>
                </c:pt>
                <c:pt idx="240">
                  <c:v>-259.48850486690998</c:v>
                </c:pt>
                <c:pt idx="241">
                  <c:v>-262.07517543095486</c:v>
                </c:pt>
                <c:pt idx="242">
                  <c:v>-264.58209627667702</c:v>
                </c:pt>
                <c:pt idx="243">
                  <c:v>-267.00850454574419</c:v>
                </c:pt>
                <c:pt idx="244">
                  <c:v>-269.35366187987529</c:v>
                </c:pt>
                <c:pt idx="245">
                  <c:v>-271.61685464552409</c:v>
                </c:pt>
                <c:pt idx="246">
                  <c:v>-273.79739415103853</c:v>
                </c:pt>
                <c:pt idx="247">
                  <c:v>-275.89461685622979</c:v>
                </c:pt>
                <c:pt idx="248">
                  <c:v>-277.90788457428857</c:v>
                </c:pt>
                <c:pt idx="249">
                  <c:v>-279.83658466598604</c:v>
                </c:pt>
                <c:pt idx="250">
                  <c:v>-281.68013022609989</c:v>
                </c:pt>
                <c:pt idx="251">
                  <c:v>-283.43796026201085</c:v>
                </c:pt>
                <c:pt idx="252">
                  <c:v>-285.10953986441297</c:v>
                </c:pt>
                <c:pt idx="253">
                  <c:v>-286.69436037008666</c:v>
                </c:pt>
                <c:pt idx="254">
                  <c:v>-288.19193951668615</c:v>
                </c:pt>
                <c:pt idx="255">
                  <c:v>-289.60182158949175</c:v>
                </c:pt>
                <c:pt idx="256">
                  <c:v>-290.92357756008437</c:v>
                </c:pt>
                <c:pt idx="257">
                  <c:v>-292.15680521689944</c:v>
                </c:pt>
                <c:pt idx="258">
                  <c:v>-293.30112928762031</c:v>
                </c:pt>
                <c:pt idx="259">
                  <c:v>-294.35620155337352</c:v>
                </c:pt>
                <c:pt idx="260">
                  <c:v>-295.32170095469263</c:v>
                </c:pt>
                <c:pt idx="261">
                  <c:v>-296.19733368921675</c:v>
                </c:pt>
                <c:pt idx="262">
                  <c:v>-296.98283330109456</c:v>
                </c:pt>
                <c:pt idx="263">
                  <c:v>-297.67796076206764</c:v>
                </c:pt>
                <c:pt idx="264">
                  <c:v>-298.28250454420657</c:v>
                </c:pt>
                <c:pt idx="265">
                  <c:v>-298.79628068427917</c:v>
                </c:pt>
                <c:pt idx="266">
                  <c:v>-299.21913283973072</c:v>
                </c:pt>
                <c:pt idx="267">
                  <c:v>-299.55093233625917</c:v>
                </c:pt>
                <c:pt idx="268">
                  <c:v>-299.79157820697071</c:v>
                </c:pt>
                <c:pt idx="269">
                  <c:v>-299.94099722310443</c:v>
                </c:pt>
                <c:pt idx="270">
                  <c:v>-299.9991439163154</c:v>
                </c:pt>
                <c:pt idx="271">
                  <c:v>-299.96600059251102</c:v>
                </c:pt>
                <c:pt idx="272">
                  <c:v>-299.84157733723555</c:v>
                </c:pt>
                <c:pt idx="273">
                  <c:v>-299.62591201260051</c:v>
                </c:pt>
                <c:pt idx="274">
                  <c:v>-299.31907024576378</c:v>
                </c:pt>
                <c:pt idx="275">
                  <c:v>-298.92114540895886</c:v>
                </c:pt>
                <c:pt idx="276">
                  <c:v>-298.43225859108162</c:v>
                </c:pt>
                <c:pt idx="277">
                  <c:v>-297.85255856084314</c:v>
                </c:pt>
                <c:pt idx="278">
                  <c:v>-297.18222172149876</c:v>
                </c:pt>
                <c:pt idx="279">
                  <c:v>-296.42145205716878</c:v>
                </c:pt>
                <c:pt idx="280">
                  <c:v>-295.57048107076599</c:v>
                </c:pt>
                <c:pt idx="281">
                  <c:v>-294.62956771354862</c:v>
                </c:pt>
                <c:pt idx="282">
                  <c:v>-293.59899830632168</c:v>
                </c:pt>
                <c:pt idx="283">
                  <c:v>-292.47908645230928</c:v>
                </c:pt>
                <c:pt idx="284">
                  <c:v>-291.27017294172452</c:v>
                </c:pt>
                <c:pt idx="285">
                  <c:v>-289.97262564806692</c:v>
                </c:pt>
                <c:pt idx="286">
                  <c:v>-288.58683941617835</c:v>
                </c:pt>
                <c:pt idx="287">
                  <c:v>-287.11323594209119</c:v>
                </c:pt>
                <c:pt idx="288">
                  <c:v>-285.55226364470565</c:v>
                </c:pt>
                <c:pt idx="289">
                  <c:v>-283.90439752933599</c:v>
                </c:pt>
                <c:pt idx="290">
                  <c:v>-282.17013904316548</c:v>
                </c:pt>
                <c:pt idx="291">
                  <c:v>-280.35001592265564</c:v>
                </c:pt>
                <c:pt idx="292">
                  <c:v>-278.44458203295596</c:v>
                </c:pt>
                <c:pt idx="293">
                  <c:v>-276.45441719936173</c:v>
                </c:pt>
                <c:pt idx="294">
                  <c:v>-274.38012703087264</c:v>
                </c:pt>
                <c:pt idx="295">
                  <c:v>-272.22234273590618</c:v>
                </c:pt>
                <c:pt idx="296">
                  <c:v>-269.98172093021924</c:v>
                </c:pt>
                <c:pt idx="297">
                  <c:v>-267.65894343709988</c:v>
                </c:pt>
                <c:pt idx="298">
                  <c:v>-265.25471707988834</c:v>
                </c:pt>
                <c:pt idx="299">
                  <c:v>-262.76977346688898</c:v>
                </c:pt>
                <c:pt idx="300">
                  <c:v>-260.20486876874196</c:v>
                </c:pt>
                <c:pt idx="301">
                  <c:v>-257.56078348831983</c:v>
                </c:pt>
                <c:pt idx="302">
                  <c:v>-254.83832222321931</c:v>
                </c:pt>
                <c:pt idx="303">
                  <c:v>-252.03831342092172</c:v>
                </c:pt>
                <c:pt idx="304">
                  <c:v>-249.16160912669605</c:v>
                </c:pt>
                <c:pt idx="305">
                  <c:v>-246.20908472432012</c:v>
                </c:pt>
                <c:pt idx="306">
                  <c:v>-243.18163866970067</c:v>
                </c:pt>
                <c:pt idx="307">
                  <c:v>-240.08019221747307</c:v>
                </c:pt>
                <c:pt idx="308">
                  <c:v>-236.90568914066165</c:v>
                </c:pt>
                <c:pt idx="309">
                  <c:v>-233.65909544348915</c:v>
                </c:pt>
                <c:pt idx="310">
                  <c:v>-230.34139906742129</c:v>
                </c:pt>
                <c:pt idx="311">
                  <c:v>-226.95360959053428</c:v>
                </c:pt>
                <c:pt idx="312">
                  <c:v>-223.49675792029973</c:v>
                </c:pt>
                <c:pt idx="313">
                  <c:v>-219.97189597987904</c:v>
                </c:pt>
                <c:pt idx="314">
                  <c:v>-216.38009638802134</c:v>
                </c:pt>
                <c:pt idx="315">
                  <c:v>-212.72245213266484</c:v>
                </c:pt>
                <c:pt idx="316">
                  <c:v>-209.00007623834048</c:v>
                </c:pt>
                <c:pt idx="317">
                  <c:v>-205.21410142747612</c:v>
                </c:pt>
                <c:pt idx="318">
                  <c:v>-201.36567977570888</c:v>
                </c:pt>
                <c:pt idx="319">
                  <c:v>-197.45598236130783</c:v>
                </c:pt>
                <c:pt idx="320">
                  <c:v>-193.48619890881278</c:v>
                </c:pt>
                <c:pt idx="321">
                  <c:v>-189.4575374270004</c:v>
                </c:pt>
                <c:pt idx="322">
                  <c:v>-185.37122384128688</c:v>
                </c:pt>
                <c:pt idx="323">
                  <c:v>-181.22850162067627</c:v>
                </c:pt>
                <c:pt idx="324">
                  <c:v>-177.03063139937245</c:v>
                </c:pt>
                <c:pt idx="325">
                  <c:v>-172.77889059316746</c:v>
                </c:pt>
                <c:pt idx="326">
                  <c:v>-168.47457301072166</c:v>
                </c:pt>
                <c:pt idx="327">
                  <c:v>-164.11898845985692</c:v>
                </c:pt>
                <c:pt idx="328">
                  <c:v>-159.71346234898181</c:v>
                </c:pt>
                <c:pt idx="329">
                  <c:v>-155.25933528376706</c:v>
                </c:pt>
                <c:pt idx="330">
                  <c:v>-150.7579626591988</c:v>
                </c:pt>
                <c:pt idx="331">
                  <c:v>-146.21071424713119</c:v>
                </c:pt>
                <c:pt idx="332">
                  <c:v>-141.61897377946241</c:v>
                </c:pt>
                <c:pt idx="333">
                  <c:v>-136.9841385270642</c:v>
                </c:pt>
                <c:pt idx="334">
                  <c:v>-132.30761887459192</c:v>
                </c:pt>
                <c:pt idx="335">
                  <c:v>-127.59083789130169</c:v>
                </c:pt>
                <c:pt idx="336">
                  <c:v>-122.83523089800988</c:v>
                </c:pt>
                <c:pt idx="337">
                  <c:v>-118.04224503032434</c:v>
                </c:pt>
                <c:pt idx="338">
                  <c:v>-113.21333879827819</c:v>
                </c:pt>
                <c:pt idx="339">
                  <c:v>-108.3499816425047</c:v>
                </c:pt>
                <c:pt idx="340">
                  <c:v>-103.45365348708584</c:v>
                </c:pt>
                <c:pt idx="341">
                  <c:v>-98.52584428920855</c:v>
                </c:pt>
                <c:pt idx="342">
                  <c:v>-93.568053585770045</c:v>
                </c:pt>
                <c:pt idx="343">
                  <c:v>-88.581790037068231</c:v>
                </c:pt>
                <c:pt idx="344">
                  <c:v>-83.568570967713384</c:v>
                </c:pt>
                <c:pt idx="345">
                  <c:v>-78.529921904905649</c:v>
                </c:pt>
                <c:pt idx="346">
                  <c:v>-73.467376114216492</c:v>
                </c:pt>
                <c:pt idx="347">
                  <c:v>-68.382474133012991</c:v>
                </c:pt>
                <c:pt idx="348">
                  <c:v>-63.276763301671664</c:v>
                </c:pt>
                <c:pt idx="349">
                  <c:v>-58.151797292722193</c:v>
                </c:pt>
                <c:pt idx="350">
                  <c:v>-53.0091356380618</c:v>
                </c:pt>
                <c:pt idx="351">
                  <c:v>-47.850343254389081</c:v>
                </c:pt>
                <c:pt idx="352">
                  <c:v>-42.676989966999187</c:v>
                </c:pt>
                <c:pt idx="353">
                  <c:v>-37.490650032082947</c:v>
                </c:pt>
                <c:pt idx="354">
                  <c:v>-32.292901657680034</c:v>
                </c:pt>
                <c:pt idx="355">
                  <c:v>-27.085326523429607</c:v>
                </c:pt>
                <c:pt idx="356">
                  <c:v>-21.869509299262162</c:v>
                </c:pt>
                <c:pt idx="357">
                  <c:v>-16.647037163183764</c:v>
                </c:pt>
                <c:pt idx="358">
                  <c:v>-11.419499318297127</c:v>
                </c:pt>
                <c:pt idx="359">
                  <c:v>-6.1884865092040418</c:v>
                </c:pt>
                <c:pt idx="360">
                  <c:v>-0.95559053794113069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9-4650-B275-4BD351668282}"/>
            </c:ext>
          </c:extLst>
        </c:ser>
        <c:ser>
          <c:idx val="1"/>
          <c:order val="2"/>
          <c:tx>
            <c:v>U1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Sheet1!$C$77:$C$437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Sheet1!$M$77:$M$438</c:f>
              <c:numCache>
                <c:formatCode>0.0</c:formatCode>
                <c:ptCount val="362"/>
                <c:pt idx="0">
                  <c:v>-88.524590163934604</c:v>
                </c:pt>
                <c:pt idx="1">
                  <c:v>-84.564873172494472</c:v>
                </c:pt>
                <c:pt idx="2">
                  <c:v>-80.579423011919104</c:v>
                </c:pt>
                <c:pt idx="3">
                  <c:v>-76.56945245837926</c:v>
                </c:pt>
                <c:pt idx="4">
                  <c:v>-72.536181749623879</c:v>
                </c:pt>
                <c:pt idx="5">
                  <c:v>-68.480838213660732</c:v>
                </c:pt>
                <c:pt idx="6">
                  <c:v>-64.404655895279291</c:v>
                </c:pt>
                <c:pt idx="7">
                  <c:v>-60.308875180529803</c:v>
                </c:pt>
                <c:pt idx="8">
                  <c:v>-56.194742419272686</c:v>
                </c:pt>
                <c:pt idx="9">
                  <c:v>-52.063509545913057</c:v>
                </c:pt>
                <c:pt idx="10">
                  <c:v>-47.916433698436002</c:v>
                </c:pt>
                <c:pt idx="11">
                  <c:v>-43.754776835858223</c:v>
                </c:pt>
                <c:pt idx="12">
                  <c:v>-39.57980535421288</c:v>
                </c:pt>
                <c:pt idx="13">
                  <c:v>-35.392789701183979</c:v>
                </c:pt>
                <c:pt idx="14">
                  <c:v>-31.195003989508042</c:v>
                </c:pt>
                <c:pt idx="15">
                  <c:v>-26.987725609260394</c:v>
                </c:pt>
                <c:pt idx="16">
                  <c:v>-22.7722348391442</c:v>
                </c:pt>
                <c:pt idx="17">
                  <c:v>-18.549814456900442</c:v>
                </c:pt>
                <c:pt idx="18">
                  <c:v>-14.321749348957475</c:v>
                </c:pt>
                <c:pt idx="19">
                  <c:v>-10.089326119438951</c:v>
                </c:pt>
                <c:pt idx="20">
                  <c:v>-5.8538326986489038</c:v>
                </c:pt>
                <c:pt idx="21">
                  <c:v>-1.6165579511534114</c:v>
                </c:pt>
                <c:pt idx="22">
                  <c:v>2.6212087164220392</c:v>
                </c:pt>
                <c:pt idx="23">
                  <c:v>6.8581777477602692</c:v>
                </c:pt>
                <c:pt idx="24">
                  <c:v>11.093059829265544</c:v>
                </c:pt>
                <c:pt idx="25">
                  <c:v>15.324566282402852</c:v>
                </c:pt>
                <c:pt idx="26">
                  <c:v>19.551409455844066</c:v>
                </c:pt>
                <c:pt idx="27">
                  <c:v>23.772303117301348</c:v>
                </c:pt>
                <c:pt idx="28">
                  <c:v>27.985962844928906</c:v>
                </c:pt>
                <c:pt idx="29">
                  <c:v>32.191106418173639</c:v>
                </c:pt>
                <c:pt idx="30">
                  <c:v>36.386454207956163</c:v>
                </c:pt>
                <c:pt idx="31">
                  <c:v>40.570729566062994</c:v>
                </c:pt>
                <c:pt idx="32">
                  <c:v>44.742659213631967</c:v>
                </c:pt>
                <c:pt idx="33">
                  <c:v>48.900973628611929</c:v>
                </c:pt>
                <c:pt idx="34">
                  <c:v>53.044407432079645</c:v>
                </c:pt>
                <c:pt idx="35">
                  <c:v>57.171699773295764</c:v>
                </c:pt>
                <c:pt idx="36">
                  <c:v>61.281594713382809</c:v>
                </c:pt>
                <c:pt idx="37">
                  <c:v>65.372841607508491</c:v>
                </c:pt>
                <c:pt idx="38">
                  <c:v>69.444195485458295</c:v>
                </c:pt>
                <c:pt idx="39">
                  <c:v>73.494417430480837</c:v>
                </c:pt>
                <c:pt idx="40">
                  <c:v>77.522274956291426</c:v>
                </c:pt>
                <c:pt idx="41">
                  <c:v>81.526542382118976</c:v>
                </c:pt>
                <c:pt idx="42">
                  <c:v>85.506001205681528</c:v>
                </c:pt>
                <c:pt idx="43">
                  <c:v>89.45944047397775</c:v>
                </c:pt>
                <c:pt idx="44">
                  <c:v>93.385657151781118</c:v>
                </c:pt>
                <c:pt idx="45">
                  <c:v>97.283456487724507</c:v>
                </c:pt>
                <c:pt idx="46">
                  <c:v>101.15165237786422</c:v>
                </c:pt>
                <c:pt idx="47">
                  <c:v>104.98906772661257</c:v>
                </c:pt>
                <c:pt idx="48">
                  <c:v>108.794534804929</c:v>
                </c:pt>
                <c:pt idx="49">
                  <c:v>112.56689560566123</c:v>
                </c:pt>
                <c:pt idx="50">
                  <c:v>116.30500219592791</c:v>
                </c:pt>
                <c:pt idx="51">
                  <c:v>120.00771706643556</c:v>
                </c:pt>
                <c:pt idx="52">
                  <c:v>123.67391347762387</c:v>
                </c:pt>
                <c:pt idx="53">
                  <c:v>127.30247580253332</c:v>
                </c:pt>
                <c:pt idx="54">
                  <c:v>130.89229986629181</c:v>
                </c:pt>
                <c:pt idx="55">
                  <c:v>134.44229328211586</c:v>
                </c:pt>
                <c:pt idx="56">
                  <c:v>137.95137578372504</c:v>
                </c:pt>
                <c:pt idx="57">
                  <c:v>141.41847955406791</c:v>
                </c:pt>
                <c:pt idx="58">
                  <c:v>144.84254955025986</c:v>
                </c:pt>
                <c:pt idx="59">
                  <c:v>148.22254382463353</c:v>
                </c:pt>
                <c:pt idx="60">
                  <c:v>151.55743384180451</c:v>
                </c:pt>
                <c:pt idx="61">
                  <c:v>154.84620479165548</c:v>
                </c:pt>
                <c:pt idx="62">
                  <c:v>158.08785589814406</c:v>
                </c:pt>
                <c:pt idx="63">
                  <c:v>161.28140072383988</c:v>
                </c:pt>
                <c:pt idx="64">
                  <c:v>164.42586747009804</c:v>
                </c:pt>
                <c:pt idx="65">
                  <c:v>167.52029927277891</c:v>
                </c:pt>
                <c:pt idx="66">
                  <c:v>170.56375449342235</c:v>
                </c:pt>
                <c:pt idx="67">
                  <c:v>173.55530700578925</c:v>
                </c:pt>
                <c:pt idx="68">
                  <c:v>176.4940464776827</c:v>
                </c:pt>
                <c:pt idx="69">
                  <c:v>179.37907864796287</c:v>
                </c:pt>
                <c:pt idx="70">
                  <c:v>182.20952559867146</c:v>
                </c:pt>
                <c:pt idx="71">
                  <c:v>184.98452602218299</c:v>
                </c:pt>
                <c:pt idx="72">
                  <c:v>187.70323548330154</c:v>
                </c:pt>
                <c:pt idx="73">
                  <c:v>190.364826676223</c:v>
                </c:pt>
                <c:pt idx="74">
                  <c:v>192.96848967628529</c:v>
                </c:pt>
                <c:pt idx="75">
                  <c:v>195.51343218642887</c:v>
                </c:pt>
                <c:pt idx="76">
                  <c:v>197.9988797782936</c:v>
                </c:pt>
                <c:pt idx="77">
                  <c:v>200.4240761278781</c:v>
                </c:pt>
                <c:pt idx="78">
                  <c:v>202.78828324568971</c:v>
                </c:pt>
                <c:pt idx="79">
                  <c:v>205.09078170131542</c:v>
                </c:pt>
                <c:pt idx="80">
                  <c:v>207.33087084234509</c:v>
                </c:pt>
                <c:pt idx="81">
                  <c:v>209.50786900758101</c:v>
                </c:pt>
                <c:pt idx="82">
                  <c:v>211.62111373446754</c:v>
                </c:pt>
                <c:pt idx="83">
                  <c:v>213.66996196067936</c:v>
                </c:pt>
                <c:pt idx="84">
                  <c:v>215.65379021980596</c:v>
                </c:pt>
                <c:pt idx="85">
                  <c:v>217.57199483107286</c:v>
                </c:pt>
                <c:pt idx="86">
                  <c:v>219.42399208304229</c:v>
                </c:pt>
                <c:pt idx="87">
                  <c:v>221.20921841123743</c:v>
                </c:pt>
                <c:pt idx="88">
                  <c:v>222.92713056963495</c:v>
                </c:pt>
                <c:pt idx="89">
                  <c:v>224.57720579597597</c:v>
                </c:pt>
                <c:pt idx="90">
                  <c:v>226.15894197084265</c:v>
                </c:pt>
                <c:pt idx="91">
                  <c:v>227.67185777045373</c:v>
                </c:pt>
                <c:pt idx="92">
                  <c:v>229.11549281313182</c:v>
                </c:pt>
                <c:pt idx="93">
                  <c:v>230.48940779939804</c:v>
                </c:pt>
                <c:pt idx="94">
                  <c:v>231.793184645651</c:v>
                </c:pt>
                <c:pt idx="95">
                  <c:v>233.02642661139035</c:v>
                </c:pt>
                <c:pt idx="96">
                  <c:v>234.18875841994506</c:v>
                </c:pt>
                <c:pt idx="97">
                  <c:v>235.27982637267053</c:v>
                </c:pt>
                <c:pt idx="98">
                  <c:v>236.29929845657944</c:v>
                </c:pt>
                <c:pt idx="99">
                  <c:v>237.24686444537357</c:v>
                </c:pt>
                <c:pt idx="100">
                  <c:v>238.12223599384598</c:v>
                </c:pt>
                <c:pt idx="101">
                  <c:v>238.92514672562461</c:v>
                </c:pt>
                <c:pt idx="102">
                  <c:v>239.65535231423112</c:v>
                </c:pt>
                <c:pt idx="103">
                  <c:v>240.31263055742937</c:v>
                </c:pt>
                <c:pt idx="104">
                  <c:v>240.89678144484191</c:v>
                </c:pt>
                <c:pt idx="105">
                  <c:v>241.40762721881333</c:v>
                </c:pt>
                <c:pt idx="106">
                  <c:v>241.845012428502</c:v>
                </c:pt>
                <c:pt idx="107">
                  <c:v>242.20880397718409</c:v>
                </c:pt>
                <c:pt idx="108">
                  <c:v>242.49889116275475</c:v>
                </c:pt>
                <c:pt idx="109">
                  <c:v>242.71518571141502</c:v>
                </c:pt>
                <c:pt idx="110">
                  <c:v>242.85762180453366</c:v>
                </c:pt>
                <c:pt idx="111">
                  <c:v>242.92615609867585</c:v>
                </c:pt>
                <c:pt idx="112">
                  <c:v>242.92076773879242</c:v>
                </c:pt>
                <c:pt idx="113">
                  <c:v>242.84145836456628</c:v>
                </c:pt>
                <c:pt idx="114">
                  <c:v>242.68825210991335</c:v>
                </c:pt>
                <c:pt idx="115">
                  <c:v>242.46119559563871</c:v>
                </c:pt>
                <c:pt idx="116">
                  <c:v>242.16035791524962</c:v>
                </c:pt>
                <c:pt idx="117">
                  <c:v>241.78583061393056</c:v>
                </c:pt>
                <c:pt idx="118">
                  <c:v>241.33772766068583</c:v>
                </c:pt>
                <c:pt idx="119">
                  <c:v>240.81618541365853</c:v>
                </c:pt>
                <c:pt idx="120">
                  <c:v>240.22136257863698</c:v>
                </c:pt>
                <c:pt idx="121">
                  <c:v>239.55344016076012</c:v>
                </c:pt>
                <c:pt idx="122">
                  <c:v>238.81262140943755</c:v>
                </c:pt>
                <c:pt idx="123">
                  <c:v>237.99913175650065</c:v>
                </c:pt>
                <c:pt idx="124">
                  <c:v>237.1132187476033</c:v>
                </c:pt>
                <c:pt idx="125">
                  <c:v>236.1551519668937</c:v>
                </c:pt>
                <c:pt idx="126">
                  <c:v>235.12522295497948</c:v>
                </c:pt>
                <c:pt idx="127">
                  <c:v>234.02374512021171</c:v>
                </c:pt>
                <c:pt idx="128">
                  <c:v>232.85105364331449</c:v>
                </c:pt>
                <c:pt idx="129">
                  <c:v>231.607505375389</c:v>
                </c:pt>
                <c:pt idx="130">
                  <c:v>230.29347872932365</c:v>
                </c:pt>
                <c:pt idx="131">
                  <c:v>228.90937356464232</c:v>
                </c:pt>
                <c:pt idx="132">
                  <c:v>227.45561106582704</c:v>
                </c:pt>
                <c:pt idx="133">
                  <c:v>225.93263361415109</c:v>
                </c:pt>
                <c:pt idx="134">
                  <c:v>224.34090465306181</c:v>
                </c:pt>
                <c:pt idx="135">
                  <c:v>222.68090854715459</c:v>
                </c:pt>
                <c:pt idx="136">
                  <c:v>220.95315043478004</c:v>
                </c:pt>
                <c:pt idx="137">
                  <c:v>219.15815607433007</c:v>
                </c:pt>
                <c:pt idx="138">
                  <c:v>217.29647168424907</c:v>
                </c:pt>
                <c:pt idx="139">
                  <c:v>215.36866377681918</c:v>
                </c:pt>
                <c:pt idx="140">
                  <c:v>213.37531898576989</c:v>
                </c:pt>
                <c:pt idx="141">
                  <c:v>211.31704388776518</c:v>
                </c:pt>
                <c:pt idx="142">
                  <c:v>209.19446481782148</c:v>
                </c:pt>
                <c:pt idx="143">
                  <c:v>207.00822767871321</c:v>
                </c:pt>
                <c:pt idx="144">
                  <c:v>204.75899774442428</c:v>
                </c:pt>
                <c:pt idx="145">
                  <c:v>202.44745945770447</c:v>
                </c:pt>
                <c:pt idx="146">
                  <c:v>200.07431622179263</c:v>
                </c:pt>
                <c:pt idx="147">
                  <c:v>197.64029018637086</c:v>
                </c:pt>
                <c:pt idx="148">
                  <c:v>195.14612202781348</c:v>
                </c:pt>
                <c:pt idx="149">
                  <c:v>192.59257072379827</c:v>
                </c:pt>
                <c:pt idx="150">
                  <c:v>189.98041332234934</c:v>
                </c:pt>
                <c:pt idx="151">
                  <c:v>187.31044470538046</c:v>
                </c:pt>
                <c:pt idx="152">
                  <c:v>184.58347734681155</c:v>
                </c:pt>
                <c:pt idx="153">
                  <c:v>181.80034106533256</c:v>
                </c:pt>
                <c:pt idx="154">
                  <c:v>178.96188277188858</c:v>
                </c:pt>
                <c:pt idx="155">
                  <c:v>176.06896621196398</c:v>
                </c:pt>
                <c:pt idx="156">
                  <c:v>173.12247170274421</c:v>
                </c:pt>
                <c:pt idx="157">
                  <c:v>170.12329586523416</c:v>
                </c:pt>
                <c:pt idx="158">
                  <c:v>167.07235135141553</c:v>
                </c:pt>
                <c:pt idx="159">
                  <c:v>163.97056656652632</c:v>
                </c:pt>
                <c:pt idx="160">
                  <c:v>160.81888538654601</c:v>
                </c:pt>
                <c:pt idx="161">
                  <c:v>157.61826687097306</c:v>
                </c:pt>
                <c:pt idx="162">
                  <c:v>154.3696849709826</c:v>
                </c:pt>
                <c:pt idx="163">
                  <c:v>151.07412823305214</c:v>
                </c:pt>
                <c:pt idx="164">
                  <c:v>147.73259949814545</c:v>
                </c:pt>
                <c:pt idx="165">
                  <c:v>144.3461155965478</c:v>
                </c:pt>
                <c:pt idx="166">
                  <c:v>140.91570703844334</c:v>
                </c:pt>
                <c:pt idx="167">
                  <c:v>137.44241770032946</c:v>
                </c:pt>
                <c:pt idx="168">
                  <c:v>133.92730450736488</c:v>
                </c:pt>
                <c:pt idx="169">
                  <c:v>130.37143711174608</c:v>
                </c:pt>
                <c:pt idx="170">
                  <c:v>126.77589756721082</c:v>
                </c:pt>
                <c:pt idx="171">
                  <c:v>123.1417799997687</c:v>
                </c:pt>
                <c:pt idx="172">
                  <c:v>119.47019027475741</c:v>
                </c:pt>
                <c:pt idx="173">
                  <c:v>115.76224566032661</c:v>
                </c:pt>
                <c:pt idx="174">
                  <c:v>112.01907448745268</c:v>
                </c:pt>
                <c:pt idx="175">
                  <c:v>108.24181580658633</c:v>
                </c:pt>
                <c:pt idx="176">
                  <c:v>104.43161904103819</c:v>
                </c:pt>
                <c:pt idx="177">
                  <c:v>100.58964363720885</c:v>
                </c:pt>
                <c:pt idx="178">
                  <c:v>96.717058711767891</c:v>
                </c:pt>
                <c:pt idx="179">
                  <c:v>92.815042695890369</c:v>
                </c:pt>
                <c:pt idx="180">
                  <c:v>88.88478297665965</c:v>
                </c:pt>
                <c:pt idx="181">
                  <c:v>84.927475535744207</c:v>
                </c:pt>
                <c:pt idx="182">
                  <c:v>80.944324585458887</c:v>
                </c:pt>
                <c:pt idx="183">
                  <c:v>76.936542202322684</c:v>
                </c:pt>
                <c:pt idx="184">
                  <c:v>72.905347958222393</c:v>
                </c:pt>
                <c:pt idx="185">
                  <c:v>68.851968549295421</c:v>
                </c:pt>
                <c:pt idx="186">
                  <c:v>64.777637422645739</c:v>
                </c:pt>
                <c:pt idx="187">
                  <c:v>60.683594401004271</c:v>
                </c:pt>
                <c:pt idx="188">
                  <c:v>56.57108530544965</c:v>
                </c:pt>
                <c:pt idx="189">
                  <c:v>52.441361576304111</c:v>
                </c:pt>
                <c:pt idx="190">
                  <c:v>48.295679892318837</c:v>
                </c:pt>
                <c:pt idx="191">
                  <c:v>44.135301788265139</c:v>
                </c:pt>
                <c:pt idx="192">
                  <c:v>39.961493271048823</c:v>
                </c:pt>
                <c:pt idx="193">
                  <c:v>35.775524434462881</c:v>
                </c:pt>
                <c:pt idx="194">
                  <c:v>31.578669072696396</c:v>
                </c:pt>
                <c:pt idx="195">
                  <c:v>27.372204292718582</c:v>
                </c:pt>
                <c:pt idx="196">
                  <c:v>23.157410125653055</c:v>
                </c:pt>
                <c:pt idx="197">
                  <c:v>18.935569137263965</c:v>
                </c:pt>
                <c:pt idx="198">
                  <c:v>14.707966037669703</c:v>
                </c:pt>
                <c:pt idx="199">
                  <c:v>10.475887290404106</c:v>
                </c:pt>
                <c:pt idx="200">
                  <c:v>6.2406207209450635</c:v>
                </c:pt>
                <c:pt idx="201">
                  <c:v>2.0034551248277062</c:v>
                </c:pt>
                <c:pt idx="202">
                  <c:v>-2.2343201245375894</c:v>
                </c:pt>
                <c:pt idx="203">
                  <c:v>-6.4714154682220757</c:v>
                </c:pt>
                <c:pt idx="204">
                  <c:v>-10.706541554192933</c:v>
                </c:pt>
                <c:pt idx="205">
                  <c:v>-14.938409629664609</c:v>
                </c:pt>
                <c:pt idx="206">
                  <c:v>-19.165731933266837</c:v>
                </c:pt>
                <c:pt idx="207">
                  <c:v>-23.387222086911937</c:v>
                </c:pt>
                <c:pt idx="208">
                  <c:v>-27.601595487241173</c:v>
                </c:pt>
                <c:pt idx="209">
                  <c:v>-31.807569696530109</c:v>
                </c:pt>
                <c:pt idx="210">
                  <c:v>-36.003864832935918</c:v>
                </c:pt>
                <c:pt idx="211">
                  <c:v>-40.18920395996691</c:v>
                </c:pt>
                <c:pt idx="212">
                  <c:v>-44.362313475054883</c:v>
                </c:pt>
                <c:pt idx="213">
                  <c:v>-48.521923497113853</c:v>
                </c:pt>
                <c:pt idx="214">
                  <c:v>-52.666768252966349</c:v>
                </c:pt>
                <c:pt idx="215">
                  <c:v>-56.795586462518798</c:v>
                </c:pt>
                <c:pt idx="216">
                  <c:v>-60.907121722570444</c:v>
                </c:pt>
                <c:pt idx="217">
                  <c:v>-65.000122889138396</c:v>
                </c:pt>
                <c:pt idx="218">
                  <c:v>-69.073344458181239</c:v>
                </c:pt>
                <c:pt idx="219">
                  <c:v>-73.125546944607365</c:v>
                </c:pt>
                <c:pt idx="220">
                  <c:v>-77.155497259451778</c:v>
                </c:pt>
                <c:pt idx="221">
                  <c:v>-81.16196908510554</c:v>
                </c:pt>
                <c:pt idx="222">
                  <c:v>-85.143743248485762</c:v>
                </c:pt>
                <c:pt idx="223">
                  <c:v>-89.099608092031247</c:v>
                </c:pt>
                <c:pt idx="224">
                  <c:v>-93.02835984241058</c:v>
                </c:pt>
                <c:pt idx="225">
                  <c:v>-96.928802976831591</c:v>
                </c:pt>
                <c:pt idx="226">
                  <c:v>-100.79975058684049</c:v>
                </c:pt>
                <c:pt idx="227">
                  <c:v>-104.64002473949854</c:v>
                </c:pt>
                <c:pt idx="228">
                  <c:v>-108.44845683582845</c:v>
                </c:pt>
                <c:pt idx="229">
                  <c:v>-112.22388796642043</c:v>
                </c:pt>
                <c:pt idx="230">
                  <c:v>-115.96516926408867</c:v>
                </c:pt>
                <c:pt idx="231">
                  <c:v>-119.67116225347363</c:v>
                </c:pt>
                <c:pt idx="232">
                  <c:v>-123.34073919747993</c:v>
                </c:pt>
                <c:pt idx="233">
                  <c:v>-126.97278344044905</c:v>
                </c:pt>
                <c:pt idx="234">
                  <c:v>-130.56618974795819</c:v>
                </c:pt>
                <c:pt idx="235">
                  <c:v>-134.11986464314336</c:v>
                </c:pt>
                <c:pt idx="236">
                  <c:v>-137.63272673944678</c:v>
                </c:pt>
                <c:pt idx="237">
                  <c:v>-141.10370706968305</c:v>
                </c:pt>
                <c:pt idx="238">
                  <c:v>-144.53174941132636</c:v>
                </c:pt>
                <c:pt idx="239">
                  <c:v>-147.91581060792123</c:v>
                </c:pt>
                <c:pt idx="240">
                  <c:v>-151.25486088651513</c:v>
                </c:pt>
                <c:pt idx="241">
                  <c:v>-154.54788417101904</c:v>
                </c:pt>
                <c:pt idx="242">
                  <c:v>-157.79387839140148</c:v>
                </c:pt>
                <c:pt idx="243">
                  <c:v>-160.99185578861844</c:v>
                </c:pt>
                <c:pt idx="244">
                  <c:v>-164.14084321518934</c:v>
                </c:pt>
                <c:pt idx="245">
                  <c:v>-167.23988243132732</c:v>
                </c:pt>
                <c:pt idx="246">
                  <c:v>-170.28803039653229</c:v>
                </c:pt>
                <c:pt idx="247">
                  <c:v>-173.28435955655834</c:v>
                </c:pt>
                <c:pt idx="248">
                  <c:v>-176.2279581256704</c:v>
                </c:pt>
                <c:pt idx="249">
                  <c:v>-179.11793036410094</c:v>
                </c:pt>
                <c:pt idx="250">
                  <c:v>-181.95339685062416</c:v>
                </c:pt>
                <c:pt idx="251">
                  <c:v>-184.73349475016528</c:v>
                </c:pt>
                <c:pt idx="252">
                  <c:v>-187.45737807636186</c:v>
                </c:pt>
                <c:pt idx="253">
                  <c:v>-190.1242179489976</c:v>
                </c:pt>
                <c:pt idx="254">
                  <c:v>-192.73320284623239</c:v>
                </c:pt>
                <c:pt idx="255">
                  <c:v>-195.28353885154868</c:v>
                </c:pt>
                <c:pt idx="256">
                  <c:v>-197.77444989534047</c:v>
                </c:pt>
                <c:pt idx="257">
                  <c:v>-200.20517799107301</c:v>
                </c:pt>
                <c:pt idx="258">
                  <c:v>-202.57498346593832</c:v>
                </c:pt>
                <c:pt idx="259">
                  <c:v>-204.88314518593788</c:v>
                </c:pt>
                <c:pt idx="260">
                  <c:v>-207.12896077532517</c:v>
                </c:pt>
                <c:pt idx="261">
                  <c:v>-209.31174683033896</c:v>
                </c:pt>
                <c:pt idx="262">
                  <c:v>-211.43083912716318</c:v>
                </c:pt>
                <c:pt idx="263">
                  <c:v>-213.48559282405179</c:v>
                </c:pt>
                <c:pt idx="264">
                  <c:v>-215.47538265755406</c:v>
                </c:pt>
                <c:pt idx="265">
                  <c:v>-217.39960313278274</c:v>
                </c:pt>
                <c:pt idx="266">
                  <c:v>-219.25766870766731</c:v>
                </c:pt>
                <c:pt idx="267">
                  <c:v>-221.04901397113454</c:v>
                </c:pt>
                <c:pt idx="268">
                  <c:v>-222.77309381516349</c:v>
                </c:pt>
                <c:pt idx="269">
                  <c:v>-224.42938360066279</c:v>
                </c:pt>
                <c:pt idx="270">
                  <c:v>-226.01737931711858</c:v>
                </c:pt>
                <c:pt idx="271">
                  <c:v>-227.53659773596524</c:v>
                </c:pt>
                <c:pt idx="272">
                  <c:v>-228.9865765576325</c:v>
                </c:pt>
                <c:pt idx="273">
                  <c:v>-230.36687455222375</c:v>
                </c:pt>
                <c:pt idx="274">
                  <c:v>-231.67707169378215</c:v>
                </c:pt>
                <c:pt idx="275">
                  <c:v>-232.9167692881056</c:v>
                </c:pt>
                <c:pt idx="276">
                  <c:v>-234.08559009406937</c:v>
                </c:pt>
                <c:pt idx="277">
                  <c:v>-235.1831784384209</c:v>
                </c:pt>
                <c:pt idx="278">
                  <c:v>-236.20920032401162</c:v>
                </c:pt>
                <c:pt idx="279">
                  <c:v>-237.1633435314327</c:v>
                </c:pt>
                <c:pt idx="280">
                  <c:v>-238.04531771402341</c:v>
                </c:pt>
                <c:pt idx="281">
                  <c:v>-238.85485448622407</c:v>
                </c:pt>
                <c:pt idx="282">
                  <c:v>-239.59170750524609</c:v>
                </c:pt>
                <c:pt idx="283">
                  <c:v>-240.25565254603407</c:v>
                </c:pt>
                <c:pt idx="284">
                  <c:v>-240.84648756949792</c:v>
                </c:pt>
                <c:pt idx="285">
                  <c:v>-241.36403278399345</c:v>
                </c:pt>
                <c:pt idx="286">
                  <c:v>-241.8081307000331</c:v>
                </c:pt>
                <c:pt idx="287">
                  <c:v>-242.17864617821019</c:v>
                </c:pt>
                <c:pt idx="288">
                  <c:v>-242.475466470322</c:v>
                </c:pt>
                <c:pt idx="289">
                  <c:v>-242.69850125367904</c:v>
                </c:pt>
                <c:pt idx="290">
                  <c:v>-242.8476826585904</c:v>
                </c:pt>
                <c:pt idx="291">
                  <c:v>-242.92296528901656</c:v>
                </c:pt>
                <c:pt idx="292">
                  <c:v>-242.92432623638339</c:v>
                </c:pt>
                <c:pt idx="293">
                  <c:v>-242.85176508655346</c:v>
                </c:pt>
                <c:pt idx="294">
                  <c:v>-242.70530391995172</c:v>
                </c:pt>
                <c:pt idx="295">
                  <c:v>-242.48498730484664</c:v>
                </c:pt>
                <c:pt idx="296">
                  <c:v>-242.19088228378806</c:v>
                </c:pt>
                <c:pt idx="297">
                  <c:v>-241.82307835320589</c:v>
                </c:pt>
                <c:pt idx="298">
                  <c:v>-241.38168743617649</c:v>
                </c:pt>
                <c:pt idx="299">
                  <c:v>-240.86684384836425</c:v>
                </c:pt>
                <c:pt idx="300">
                  <c:v>-240.27870425714917</c:v>
                </c:pt>
                <c:pt idx="301">
                  <c:v>-239.61744763395296</c:v>
                </c:pt>
                <c:pt idx="302">
                  <c:v>-238.88327519977776</c:v>
                </c:pt>
                <c:pt idx="303">
                  <c:v>-238.07641036397445</c:v>
                </c:pt>
                <c:pt idx="304">
                  <c:v>-237.19709865625896</c:v>
                </c:pt>
                <c:pt idx="305">
                  <c:v>-236.24560765199743</c:v>
                </c:pt>
                <c:pt idx="306">
                  <c:v>-235.22222689078259</c:v>
                </c:pt>
                <c:pt idx="307">
                  <c:v>-234.1272677883268</c:v>
                </c:pt>
                <c:pt idx="308">
                  <c:v>-232.96106354169791</c:v>
                </c:pt>
                <c:pt idx="309">
                  <c:v>-231.7239690279269</c:v>
                </c:pt>
                <c:pt idx="310">
                  <c:v>-230.41636069601881</c:v>
                </c:pt>
                <c:pt idx="311">
                  <c:v>-229.03863645239866</c:v>
                </c:pt>
                <c:pt idx="312">
                  <c:v>-227.59121553982814</c:v>
                </c:pt>
                <c:pt idx="313">
                  <c:v>-226.07453840983015</c:v>
                </c:pt>
                <c:pt idx="314">
                  <c:v>-224.48906658865826</c:v>
                </c:pt>
                <c:pt idx="315">
                  <c:v>-222.83528253685424</c:v>
                </c:pt>
                <c:pt idx="316">
                  <c:v>-221.11368950243511</c:v>
                </c:pt>
                <c:pt idx="317">
                  <c:v>-219.3248113677538</c:v>
                </c:pt>
                <c:pt idx="318">
                  <c:v>-217.46919249008138</c:v>
                </c:pt>
                <c:pt idx="319">
                  <c:v>-215.54739753595913</c:v>
                </c:pt>
                <c:pt idx="320">
                  <c:v>-213.56001130936929</c:v>
                </c:pt>
                <c:pt idx="321">
                  <c:v>-211.50763857377899</c:v>
                </c:pt>
                <c:pt idx="322">
                  <c:v>-209.39090386811051</c:v>
                </c:pt>
                <c:pt idx="323">
                  <c:v>-207.21045131669277</c:v>
                </c:pt>
                <c:pt idx="324">
                  <c:v>-204.96694443325416</c:v>
                </c:pt>
                <c:pt idx="325">
                  <c:v>-202.66106591901493</c:v>
                </c:pt>
                <c:pt idx="326">
                  <c:v>-200.29351745493997</c:v>
                </c:pt>
                <c:pt idx="327">
                  <c:v>-197.86501948821694</c:v>
                </c:pt>
                <c:pt idx="328">
                  <c:v>-195.37631101302392</c:v>
                </c:pt>
                <c:pt idx="329">
                  <c:v>-192.82814934565198</c:v>
                </c:pt>
                <c:pt idx="330">
                  <c:v>-190.22130989405363</c:v>
                </c:pt>
                <c:pt idx="331">
                  <c:v>-187.55658592188576</c:v>
                </c:pt>
                <c:pt idx="332">
                  <c:v>-184.83478830711809</c:v>
                </c:pt>
                <c:pt idx="333">
                  <c:v>-182.05674529528244</c:v>
                </c:pt>
                <c:pt idx="334">
                  <c:v>-179.22330224743757</c:v>
                </c:pt>
                <c:pt idx="335">
                  <c:v>-176.33532138292389</c:v>
                </c:pt>
                <c:pt idx="336">
                  <c:v>-173.39368151698997</c:v>
                </c:pt>
                <c:pt idx="337">
                  <c:v>-170.39927779336847</c:v>
                </c:pt>
                <c:pt idx="338">
                  <c:v>-167.35302141188245</c:v>
                </c:pt>
                <c:pt idx="339">
                  <c:v>-164.25583935116666</c:v>
                </c:pt>
                <c:pt idx="340">
                  <c:v>-161.10867408658754</c:v>
                </c:pt>
                <c:pt idx="341">
                  <c:v>-157.91248330344638</c:v>
                </c:pt>
                <c:pt idx="342">
                  <c:v>-154.66823960555502</c:v>
                </c:pt>
                <c:pt idx="343">
                  <c:v>-151.37693021927217</c:v>
                </c:pt>
                <c:pt idx="344">
                  <c:v>-148.03955669308868</c:v>
                </c:pt>
                <c:pt idx="345">
                  <c:v>-144.65713459285573</c:v>
                </c:pt>
                <c:pt idx="346">
                  <c:v>-141.23069319274774</c:v>
                </c:pt>
                <c:pt idx="347">
                  <c:v>-137.76127516205227</c:v>
                </c:pt>
                <c:pt idx="348">
                  <c:v>-134.24993624788533</c:v>
                </c:pt>
                <c:pt idx="349">
                  <c:v>-130.69774495392718</c:v>
                </c:pt>
                <c:pt idx="350">
                  <c:v>-127.10578221527444</c:v>
                </c:pt>
                <c:pt idx="351">
                  <c:v>-123.47514106951108</c:v>
                </c:pt>
                <c:pt idx="352">
                  <c:v>-119.80692632409674</c:v>
                </c:pt>
                <c:pt idx="353">
                  <c:v>-116.10225422017164</c:v>
                </c:pt>
                <c:pt idx="354">
                  <c:v>-112.36225209288395</c:v>
                </c:pt>
                <c:pt idx="355">
                  <c:v>-108.58805802834112</c:v>
                </c:pt>
                <c:pt idx="356">
                  <c:v>-104.78082051728823</c:v>
                </c:pt>
                <c:pt idx="357">
                  <c:v>-100.94169810562168</c:v>
                </c:pt>
                <c:pt idx="358">
                  <c:v>-97.071859041843197</c:v>
                </c:pt>
                <c:pt idx="359">
                  <c:v>-93.172480921559583</c:v>
                </c:pt>
                <c:pt idx="360">
                  <c:v>-89.244750329139862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29-4650-B275-4BD351668282}"/>
            </c:ext>
          </c:extLst>
        </c:ser>
        <c:ser>
          <c:idx val="3"/>
          <c:order val="3"/>
          <c:tx>
            <c:v>U2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Sheet1!$C$77:$C$437</c:f>
              <c:numCache>
                <c:formatCode>0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Sheet1!$Q$77:$Q$438</c:f>
              <c:numCache>
                <c:formatCode>0.0</c:formatCode>
                <c:ptCount val="362"/>
                <c:pt idx="0">
                  <c:v>88.524590163934604</c:v>
                </c:pt>
                <c:pt idx="1">
                  <c:v>89.797941085106359</c:v>
                </c:pt>
                <c:pt idx="2">
                  <c:v>91.043966409736157</c:v>
                </c:pt>
                <c:pt idx="3">
                  <c:v>92.262286971165011</c:v>
                </c:pt>
                <c:pt idx="4">
                  <c:v>93.452532033319059</c:v>
                </c:pt>
                <c:pt idx="5">
                  <c:v>94.614339403524824</c:v>
                </c:pt>
                <c:pt idx="6">
                  <c:v>95.747355542724776</c:v>
                </c:pt>
                <c:pt idx="7">
                  <c:v>96.851235673059648</c:v>
                </c:pt>
                <c:pt idx="8">
                  <c:v>97.925643882784613</c:v>
                </c:pt>
                <c:pt idx="9">
                  <c:v>98.970253228487522</c:v>
                </c:pt>
                <c:pt idx="10">
                  <c:v>99.984745834578149</c:v>
                </c:pt>
                <c:pt idx="11">
                  <c:v>100.96881299001799</c:v>
                </c:pt>
                <c:pt idx="12">
                  <c:v>101.9221552422613</c:v>
                </c:pt>
                <c:pt idx="13">
                  <c:v>102.84448248837879</c:v>
                </c:pt>
                <c:pt idx="14">
                  <c:v>103.73551406333628</c:v>
                </c:pt>
                <c:pt idx="15">
                  <c:v>104.59497882540121</c:v>
                </c:pt>
                <c:pt idx="16">
                  <c:v>105.42261523865143</c:v>
                </c:pt>
                <c:pt idx="17">
                  <c:v>106.21817145256075</c:v>
                </c:pt>
                <c:pt idx="18">
                  <c:v>106.98140537863736</c:v>
                </c:pt>
                <c:pt idx="19">
                  <c:v>107.7120847640915</c:v>
                </c:pt>
                <c:pt idx="20">
                  <c:v>108.4099872625102</c:v>
                </c:pt>
                <c:pt idx="21">
                  <c:v>109.07490050151762</c:v>
                </c:pt>
                <c:pt idx="22">
                  <c:v>109.70662214740001</c:v>
                </c:pt>
                <c:pt idx="23">
                  <c:v>110.30495996667617</c:v>
                </c:pt>
                <c:pt idx="24">
                  <c:v>110.86973188459416</c:v>
                </c:pt>
                <c:pt idx="25">
                  <c:v>111.40076604053691</c:v>
                </c:pt>
                <c:pt idx="26">
                  <c:v>111.89790084031952</c:v>
                </c:pt>
                <c:pt idx="27">
                  <c:v>112.36098500536255</c:v>
                </c:pt>
                <c:pt idx="28">
                  <c:v>112.78987761872615</c:v>
                </c:pt>
                <c:pt idx="29">
                  <c:v>113.18444816799135</c:v>
                </c:pt>
                <c:pt idx="30">
                  <c:v>113.54457658497498</c:v>
                </c:pt>
                <c:pt idx="31">
                  <c:v>113.87015328226661</c:v>
                </c:pt>
                <c:pt idx="32">
                  <c:v>114.16107918657607</c:v>
                </c:pt>
                <c:pt idx="33">
                  <c:v>114.41726576888159</c:v>
                </c:pt>
                <c:pt idx="34">
                  <c:v>114.63863507136912</c:v>
                </c:pt>
                <c:pt idx="35">
                  <c:v>114.82511973115517</c:v>
                </c:pt>
                <c:pt idx="36">
                  <c:v>114.97666300078525</c:v>
                </c:pt>
                <c:pt idx="37">
                  <c:v>115.09321876550221</c:v>
                </c:pt>
                <c:pt idx="38">
                  <c:v>115.17475155727905</c:v>
                </c:pt>
                <c:pt idx="39">
                  <c:v>115.22123656561176</c:v>
                </c:pt>
                <c:pt idx="40">
                  <c:v>115.23265964506935</c:v>
                </c:pt>
                <c:pt idx="41">
                  <c:v>115.20901731959815</c:v>
                </c:pt>
                <c:pt idx="42">
                  <c:v>115.15031678357968</c:v>
                </c:pt>
                <c:pt idx="43">
                  <c:v>115.05657589964135</c:v>
                </c:pt>
                <c:pt idx="44">
                  <c:v>114.92782319322086</c:v>
                </c:pt>
                <c:pt idx="45">
                  <c:v>114.76409784388586</c:v>
                </c:pt>
                <c:pt idx="46">
                  <c:v>114.56544967341165</c:v>
                </c:pt>
                <c:pt idx="47">
                  <c:v>114.33193913062024</c:v>
                </c:pt>
                <c:pt idx="48">
                  <c:v>114.06363727298584</c:v>
                </c:pt>
                <c:pt idx="49">
                  <c:v>113.76062574501191</c:v>
                </c:pt>
                <c:pt idx="50">
                  <c:v>113.42299675338673</c:v>
                </c:pt>
                <c:pt idx="51">
                  <c:v>113.05085303892476</c:v>
                </c:pt>
                <c:pt idx="52">
                  <c:v>112.64430784530259</c:v>
                </c:pt>
                <c:pt idx="53">
                  <c:v>112.20348488459874</c:v>
                </c:pt>
                <c:pt idx="54">
                  <c:v>111.7285182996479</c:v>
                </c:pt>
                <c:pt idx="55">
                  <c:v>111.21955262322132</c:v>
                </c:pt>
                <c:pt idx="56">
                  <c:v>110.67674273404509</c:v>
                </c:pt>
                <c:pt idx="57">
                  <c:v>110.10025380967069</c:v>
                </c:pt>
                <c:pt idx="58">
                  <c:v>109.49026127621106</c:v>
                </c:pt>
                <c:pt idx="59">
                  <c:v>108.84695075495844</c:v>
                </c:pt>
                <c:pt idx="60">
                  <c:v>108.17051800589954</c:v>
                </c:pt>
                <c:pt idx="61">
                  <c:v>107.46116886814568</c:v>
                </c:pt>
                <c:pt idx="62">
                  <c:v>106.71911919729564</c:v>
                </c:pt>
                <c:pt idx="63">
                  <c:v>105.94459479975075</c:v>
                </c:pt>
                <c:pt idx="64">
                  <c:v>105.13783136400166</c:v>
                </c:pt>
                <c:pt idx="65">
                  <c:v>104.29907438890818</c:v>
                </c:pt>
                <c:pt idx="66">
                  <c:v>103.42857910899373</c:v>
                </c:pt>
                <c:pt idx="67">
                  <c:v>102.52661041677729</c:v>
                </c:pt>
                <c:pt idx="68">
                  <c:v>101.59344278216628</c:v>
                </c:pt>
                <c:pt idx="69">
                  <c:v>100.62936016893515</c:v>
                </c:pt>
                <c:pt idx="70">
                  <c:v>99.634655948314972</c:v>
                </c:pt>
                <c:pt idx="71">
                  <c:v>98.609632809720225</c:v>
                </c:pt>
                <c:pt idx="72">
                  <c:v>97.554602668640243</c:v>
                </c:pt>
                <c:pt idx="73">
                  <c:v>96.469886571722938</c:v>
                </c:pt>
                <c:pt idx="74">
                  <c:v>95.355814599079991</c:v>
                </c:pt>
                <c:pt idx="75">
                  <c:v>94.212725763843338</c:v>
                </c:pt>
                <c:pt idx="76">
                  <c:v>93.040967909002987</c:v>
                </c:pt>
                <c:pt idx="77">
                  <c:v>91.840897601558069</c:v>
                </c:pt>
                <c:pt idx="78">
                  <c:v>90.612880024013336</c:v>
                </c:pt>
                <c:pt idx="79">
                  <c:v>89.357288863253643</c:v>
                </c:pt>
                <c:pt idx="80">
                  <c:v>88.074506196830697</c:v>
                </c:pt>
                <c:pt idx="81">
                  <c:v>86.764922376696603</c:v>
                </c:pt>
                <c:pt idx="82">
                  <c:v>85.42893591041927</c:v>
                </c:pt>
                <c:pt idx="83">
                  <c:v>84.066953339916253</c:v>
                </c:pt>
                <c:pt idx="84">
                  <c:v>82.679389117743696</c:v>
                </c:pt>
                <c:pt idx="85">
                  <c:v>81.266665480978062</c:v>
                </c:pt>
                <c:pt idx="86">
                  <c:v>79.829212322728807</c:v>
                </c:pt>
                <c:pt idx="87">
                  <c:v>78.36746706132179</c:v>
                </c:pt>
                <c:pt idx="88">
                  <c:v>76.881874507192308</c:v>
                </c:pt>
                <c:pt idx="89">
                  <c:v>75.37288672752878</c:v>
                </c:pt>
                <c:pt idx="90">
                  <c:v>73.840962908708548</c:v>
                </c:pt>
                <c:pt idx="91">
                  <c:v>72.286569216566832</c:v>
                </c:pt>
                <c:pt idx="92">
                  <c:v>70.71017865454202</c:v>
                </c:pt>
                <c:pt idx="93">
                  <c:v>69.112270919740467</c:v>
                </c:pt>
                <c:pt idx="94">
                  <c:v>67.493332256964067</c:v>
                </c:pt>
                <c:pt idx="95">
                  <c:v>65.853855310745473</c:v>
                </c:pt>
                <c:pt idx="96">
                  <c:v>64.194338975436096</c:v>
                </c:pt>
                <c:pt idx="97">
                  <c:v>62.515288243392007</c:v>
                </c:pt>
                <c:pt idx="98">
                  <c:v>60.817214051304106</c:v>
                </c:pt>
                <c:pt idx="99">
                  <c:v>59.100633124719934</c:v>
                </c:pt>
                <c:pt idx="100">
                  <c:v>57.366067820803487</c:v>
                </c:pt>
                <c:pt idx="101">
                  <c:v>55.61404596938123</c:v>
                </c:pt>
                <c:pt idx="102">
                  <c:v>53.845100712323358</c:v>
                </c:pt>
                <c:pt idx="103">
                  <c:v>52.059770341308045</c:v>
                </c:pt>
                <c:pt idx="104">
                  <c:v>50.258598134018662</c:v>
                </c:pt>
                <c:pt idx="105">
                  <c:v>48.442132188824154</c:v>
                </c:pt>
                <c:pt idx="106">
                  <c:v>46.610925257992051</c:v>
                </c:pt>
                <c:pt idx="107">
                  <c:v>44.765534579485319</c:v>
                </c:pt>
                <c:pt idx="108">
                  <c:v>42.906521707394596</c:v>
                </c:pt>
                <c:pt idx="109">
                  <c:v>41.034452341056635</c:v>
                </c:pt>
                <c:pt idx="110">
                  <c:v>39.149896152911317</c:v>
                </c:pt>
                <c:pt idx="111">
                  <c:v>37.253426615150097</c:v>
                </c:pt>
                <c:pt idx="112">
                  <c:v>35.345620825207746</c:v>
                </c:pt>
                <c:pt idx="113">
                  <c:v>33.427059330150904</c:v>
                </c:pt>
                <c:pt idx="114">
                  <c:v>31.498325950017382</c:v>
                </c:pt>
                <c:pt idx="115">
                  <c:v>29.560007600159018</c:v>
                </c:pt>
                <c:pt idx="116">
                  <c:v>27.612694112642671</c:v>
                </c:pt>
                <c:pt idx="117">
                  <c:v>25.656978056764046</c:v>
                </c:pt>
                <c:pt idx="118">
                  <c:v>23.693454558728185</c:v>
                </c:pt>
                <c:pt idx="119">
                  <c:v>21.722721120551842</c:v>
                </c:pt>
                <c:pt idx="120">
                  <c:v>19.745377438243381</c:v>
                </c:pt>
                <c:pt idx="121">
                  <c:v>17.762025219314566</c:v>
                </c:pt>
                <c:pt idx="122">
                  <c:v>15.773267999680272</c:v>
                </c:pt>
                <c:pt idx="123">
                  <c:v>13.779710960002225</c:v>
                </c:pt>
                <c:pt idx="124">
                  <c:v>11.781960741531842</c:v>
                </c:pt>
                <c:pt idx="125">
                  <c:v>9.7806252615085683</c:v>
                </c:pt>
                <c:pt idx="126">
                  <c:v>7.7763135281704123</c:v>
                </c:pt>
                <c:pt idx="127">
                  <c:v>5.7696354554320157</c:v>
                </c:pt>
                <c:pt idx="128">
                  <c:v>3.7612016772871382</c:v>
                </c:pt>
                <c:pt idx="129">
                  <c:v>1.7516233619924697</c:v>
                </c:pt>
                <c:pt idx="130">
                  <c:v>-0.25848797391158373</c:v>
                </c:pt>
                <c:pt idx="131">
                  <c:v>-2.2685206516861065</c:v>
                </c:pt>
                <c:pt idx="132">
                  <c:v>-4.2778630165277702</c:v>
                </c:pt>
                <c:pt idx="133">
                  <c:v>-6.2859036236961128</c:v>
                </c:pt>
                <c:pt idx="134">
                  <c:v>-8.2920314245768854</c:v>
                </c:pt>
                <c:pt idx="135">
                  <c:v>-10.295635952624414</c:v>
                </c:pt>
                <c:pt idx="136">
                  <c:v>-12.296107509127276</c:v>
                </c:pt>
                <c:pt idx="137">
                  <c:v>-14.292837348740349</c:v>
                </c:pt>
                <c:pt idx="138">
                  <c:v>-16.28521786472626</c:v>
                </c:pt>
                <c:pt idx="139">
                  <c:v>-18.272642773850848</c:v>
                </c:pt>
                <c:pt idx="140">
                  <c:v>-20.254507300875847</c:v>
                </c:pt>
                <c:pt idx="141">
                  <c:v>-22.230208362592261</c:v>
                </c:pt>
                <c:pt idx="142">
                  <c:v>-24.19914475133929</c:v>
                </c:pt>
                <c:pt idx="143">
                  <c:v>-26.160717317952525</c:v>
                </c:pt>
                <c:pt idx="144">
                  <c:v>-28.114329154085297</c:v>
                </c:pt>
                <c:pt idx="145">
                  <c:v>-30.059385773848586</c:v>
                </c:pt>
                <c:pt idx="146">
                  <c:v>-31.995295294713767</c:v>
                </c:pt>
                <c:pt idx="147">
                  <c:v>-33.921468617622743</c:v>
                </c:pt>
                <c:pt idx="148">
                  <c:v>-35.837319606251441</c:v>
                </c:pt>
                <c:pt idx="149">
                  <c:v>-37.742265265371813</c:v>
                </c:pt>
                <c:pt idx="150">
                  <c:v>-39.635725918257528</c:v>
                </c:pt>
                <c:pt idx="151">
                  <c:v>-41.51712538308027</c:v>
                </c:pt>
                <c:pt idx="152">
                  <c:v>-43.385891148242564</c:v>
                </c:pt>
                <c:pt idx="153">
                  <c:v>-45.24145454659326</c:v>
                </c:pt>
                <c:pt idx="154">
                  <c:v>-47.083250928473674</c:v>
                </c:pt>
                <c:pt idx="155">
                  <c:v>-48.910719833541087</c:v>
                </c:pt>
                <c:pt idx="156">
                  <c:v>-50.723305161317086</c:v>
                </c:pt>
                <c:pt idx="157">
                  <c:v>-52.520455340409626</c:v>
                </c:pt>
                <c:pt idx="158">
                  <c:v>-54.30162349635679</c:v>
                </c:pt>
                <c:pt idx="159">
                  <c:v>-56.06626761804096</c:v>
                </c:pt>
                <c:pt idx="160">
                  <c:v>-57.813850722623464</c:v>
                </c:pt>
                <c:pt idx="161">
                  <c:v>-59.543841018948989</c:v>
                </c:pt>
                <c:pt idx="162">
                  <c:v>-61.255712069369949</c:v>
                </c:pt>
                <c:pt idx="163">
                  <c:v>-62.948942949942079</c:v>
                </c:pt>
                <c:pt idx="164">
                  <c:v>-64.62301840894213</c:v>
                </c:pt>
                <c:pt idx="165">
                  <c:v>-66.277429023659224</c:v>
                </c:pt>
                <c:pt idx="166">
                  <c:v>-67.911671355412821</c:v>
                </c:pt>
                <c:pt idx="167">
                  <c:v>-69.525248102749657</c:v>
                </c:pt>
                <c:pt idx="168">
                  <c:v>-71.117668252772802</c:v>
                </c:pt>
                <c:pt idx="169">
                  <c:v>-72.688447230557443</c:v>
                </c:pt>
                <c:pt idx="170">
                  <c:v>-74.237107046607633</c:v>
                </c:pt>
                <c:pt idx="171">
                  <c:v>-75.763176442308705</c:v>
                </c:pt>
                <c:pt idx="172">
                  <c:v>-77.266191033331751</c:v>
                </c:pt>
                <c:pt idx="173">
                  <c:v>-78.745693450946405</c:v>
                </c:pt>
                <c:pt idx="174">
                  <c:v>-80.201233481198329</c:v>
                </c:pt>
                <c:pt idx="175">
                  <c:v>-81.63236820190977</c:v>
                </c:pt>
                <c:pt idx="176">
                  <c:v>-83.038662117461371</c:v>
                </c:pt>
                <c:pt idx="177">
                  <c:v>-84.419687291313707</c:v>
                </c:pt>
                <c:pt idx="178">
                  <c:v>-85.775023476228753</c:v>
                </c:pt>
                <c:pt idx="179">
                  <c:v>-87.10425824215173</c:v>
                </c:pt>
                <c:pt idx="180">
                  <c:v>-88.406987101713696</c:v>
                </c:pt>
                <c:pt idx="181">
                  <c:v>-89.682813633317537</c:v>
                </c:pt>
                <c:pt idx="182">
                  <c:v>-90.93134960176954</c:v>
                </c:pt>
                <c:pt idx="183">
                  <c:v>-92.152215076419395</c:v>
                </c:pt>
                <c:pt idx="184">
                  <c:v>-93.345038546773836</c:v>
                </c:pt>
                <c:pt idx="185">
                  <c:v>-94.509457035547442</c:v>
                </c:pt>
                <c:pt idx="186">
                  <c:v>-95.645116209116793</c:v>
                </c:pt>
                <c:pt idx="187">
                  <c:v>-96.751670485344846</c:v>
                </c:pt>
                <c:pt idx="188">
                  <c:v>-97.828783138741784</c:v>
                </c:pt>
                <c:pt idx="189">
                  <c:v>-98.876126402930623</c:v>
                </c:pt>
                <c:pt idx="190">
                  <c:v>-99.893381570387277</c:v>
                </c:pt>
                <c:pt idx="191">
                  <c:v>-100.88023908942328</c:v>
                </c:pt>
                <c:pt idx="192">
                  <c:v>-101.83639865838262</c:v>
                </c:pt>
                <c:pt idx="193">
                  <c:v>-102.76156931702396</c:v>
                </c:pt>
                <c:pt idx="194">
                  <c:v>-103.65546953506006</c:v>
                </c:pt>
                <c:pt idx="195">
                  <c:v>-104.51782729782754</c:v>
                </c:pt>
                <c:pt idx="196">
                  <c:v>-105.34838018906157</c:v>
                </c:pt>
                <c:pt idx="197">
                  <c:v>-106.14687547074901</c:v>
                </c:pt>
                <c:pt idx="198">
                  <c:v>-106.91307016003684</c:v>
                </c:pt>
                <c:pt idx="199">
                  <c:v>-107.64673110317251</c:v>
                </c:pt>
                <c:pt idx="200">
                  <c:v>-108.34763504645224</c:v>
                </c:pt>
                <c:pt idx="201">
                  <c:v>-109.01556870415762</c:v>
                </c:pt>
                <c:pt idx="202">
                  <c:v>-109.65032882345889</c:v>
                </c:pt>
                <c:pt idx="203">
                  <c:v>-110.25172224626446</c:v>
                </c:pt>
                <c:pt idx="204">
                  <c:v>-110.81956596799938</c:v>
                </c:pt>
                <c:pt idx="205">
                  <c:v>-111.35368719329394</c:v>
                </c:pt>
                <c:pt idx="206">
                  <c:v>-111.85392338856514</c:v>
                </c:pt>
                <c:pt idx="207">
                  <c:v>-112.32012233147594</c:v>
                </c:pt>
                <c:pt idx="208">
                  <c:v>-112.75214215725684</c:v>
                </c:pt>
                <c:pt idx="209">
                  <c:v>-113.14985140187515</c:v>
                </c:pt>
                <c:pt idx="210">
                  <c:v>-113.51312904203981</c:v>
                </c:pt>
                <c:pt idx="211">
                  <c:v>-113.84186453202891</c:v>
                </c:pt>
                <c:pt idx="212">
                  <c:v>-114.1359578373287</c:v>
                </c:pt>
                <c:pt idx="213">
                  <c:v>-114.39531946507432</c:v>
                </c:pt>
                <c:pt idx="214">
                  <c:v>-114.61987049128254</c:v>
                </c:pt>
                <c:pt idx="215">
                  <c:v>-114.80954258486837</c:v>
                </c:pt>
                <c:pt idx="216">
                  <c:v>-114.96427802843822</c:v>
                </c:pt>
                <c:pt idx="217">
                  <c:v>-115.08402973585352</c:v>
                </c:pt>
                <c:pt idx="218">
                  <c:v>-115.16876126655889</c:v>
                </c:pt>
                <c:pt idx="219">
                  <c:v>-115.21844683667116</c:v>
                </c:pt>
                <c:pt idx="220">
                  <c:v>-115.2330713268254</c:v>
                </c:pt>
                <c:pt idx="221">
                  <c:v>-115.21263028677572</c:v>
                </c:pt>
                <c:pt idx="222">
                  <c:v>-115.15712993674951</c:v>
                </c:pt>
                <c:pt idx="223">
                  <c:v>-115.06658716555462</c:v>
                </c:pt>
                <c:pt idx="224">
                  <c:v>-114.9410295254401</c:v>
                </c:pt>
                <c:pt idx="225">
                  <c:v>-114.78049522371199</c:v>
                </c:pt>
                <c:pt idx="226">
                  <c:v>-114.58503311110678</c:v>
                </c:pt>
                <c:pt idx="227">
                  <c:v>-114.35470266692617</c:v>
                </c:pt>
                <c:pt idx="228">
                  <c:v>-114.08957398093743</c:v>
                </c:pt>
                <c:pt idx="229">
                  <c:v>-113.78972773204492</c:v>
                </c:pt>
                <c:pt idx="230">
                  <c:v>-113.45525516373958</c:v>
                </c:pt>
                <c:pt idx="231">
                  <c:v>-113.08625805633334</c:v>
                </c:pt>
                <c:pt idx="232">
                  <c:v>-112.68284869598737</c:v>
                </c:pt>
                <c:pt idx="233">
                  <c:v>-112.24514984054319</c:v>
                </c:pt>
                <c:pt idx="234">
                  <c:v>-111.77329468216739</c:v>
                </c:pt>
                <c:pt idx="235">
                  <c:v>-111.26742680682121</c:v>
                </c:pt>
                <c:pt idx="236">
                  <c:v>-110.72770015056706</c:v>
                </c:pt>
                <c:pt idx="237">
                  <c:v>-110.15427895272569</c:v>
                </c:pt>
                <c:pt idx="238">
                  <c:v>-109.54733770589813</c:v>
                </c:pt>
                <c:pt idx="239">
                  <c:v>-108.90706110286722</c:v>
                </c:pt>
                <c:pt idx="240">
                  <c:v>-108.23364398039556</c:v>
                </c:pt>
                <c:pt idx="241">
                  <c:v>-107.52729125993649</c:v>
                </c:pt>
                <c:pt idx="242">
                  <c:v>-106.78821788527627</c:v>
                </c:pt>
                <c:pt idx="243">
                  <c:v>-106.01664875712648</c:v>
                </c:pt>
                <c:pt idx="244">
                  <c:v>-105.21281866468665</c:v>
                </c:pt>
                <c:pt idx="245">
                  <c:v>-104.37697221419747</c:v>
                </c:pt>
                <c:pt idx="246">
                  <c:v>-103.50936375450696</c:v>
                </c:pt>
                <c:pt idx="247">
                  <c:v>-102.61025729967217</c:v>
                </c:pt>
                <c:pt idx="248">
                  <c:v>-101.67992644861893</c:v>
                </c:pt>
                <c:pt idx="249">
                  <c:v>-100.71865430188585</c:v>
                </c:pt>
                <c:pt idx="250">
                  <c:v>-99.726733375476499</c:v>
                </c:pt>
                <c:pt idx="251">
                  <c:v>-98.704465511846323</c:v>
                </c:pt>
                <c:pt idx="252">
                  <c:v>-97.65216178805187</c:v>
                </c:pt>
                <c:pt idx="253">
                  <c:v>-96.570142421089841</c:v>
                </c:pt>
                <c:pt idx="254">
                  <c:v>-95.458736670454499</c:v>
                </c:pt>
                <c:pt idx="255">
                  <c:v>-94.318282737943846</c:v>
                </c:pt>
                <c:pt idx="256">
                  <c:v>-93.149127664744668</c:v>
                </c:pt>
                <c:pt idx="257">
                  <c:v>-91.951627225827224</c:v>
                </c:pt>
                <c:pt idx="258">
                  <c:v>-90.726145821682806</c:v>
                </c:pt>
                <c:pt idx="259">
                  <c:v>-89.473056367436442</c:v>
                </c:pt>
                <c:pt idx="260">
                  <c:v>-88.192740179368258</c:v>
                </c:pt>
                <c:pt idx="261">
                  <c:v>-86.885586858878582</c:v>
                </c:pt>
                <c:pt idx="262">
                  <c:v>-85.551994173932158</c:v>
                </c:pt>
                <c:pt idx="263">
                  <c:v>-84.192367938016645</c:v>
                </c:pt>
                <c:pt idx="264">
                  <c:v>-82.807121886653334</c:v>
                </c:pt>
                <c:pt idx="265">
                  <c:v>-81.396677551497206</c:v>
                </c:pt>
                <c:pt idx="266">
                  <c:v>-79.961464132064194</c:v>
                </c:pt>
                <c:pt idx="267">
                  <c:v>-78.501918365125405</c:v>
                </c:pt>
                <c:pt idx="268">
                  <c:v>-77.018484391808045</c:v>
                </c:pt>
                <c:pt idx="269">
                  <c:v>-75.511613622442454</c:v>
                </c:pt>
                <c:pt idx="270">
                  <c:v>-73.981764599197604</c:v>
                </c:pt>
                <c:pt idx="271">
                  <c:v>-72.429402856546645</c:v>
                </c:pt>
                <c:pt idx="272">
                  <c:v>-70.855000779603856</c:v>
                </c:pt>
                <c:pt idx="273">
                  <c:v>-69.259037460377598</c:v>
                </c:pt>
                <c:pt idx="274">
                  <c:v>-67.641998551982468</c:v>
                </c:pt>
                <c:pt idx="275">
                  <c:v>-66.004376120854076</c:v>
                </c:pt>
                <c:pt idx="276">
                  <c:v>-64.34666849701307</c:v>
                </c:pt>
                <c:pt idx="277">
                  <c:v>-62.66938012242305</c:v>
                </c:pt>
                <c:pt idx="278">
                  <c:v>-60.973021397487933</c:v>
                </c:pt>
                <c:pt idx="279">
                  <c:v>-59.258108525736887</c:v>
                </c:pt>
                <c:pt idx="280">
                  <c:v>-57.525163356743377</c:v>
                </c:pt>
                <c:pt idx="281">
                  <c:v>-55.774713227325364</c:v>
                </c:pt>
                <c:pt idx="282">
                  <c:v>-54.007290801076415</c:v>
                </c:pt>
                <c:pt idx="283">
                  <c:v>-52.223433906276028</c:v>
                </c:pt>
                <c:pt idx="284">
                  <c:v>-50.423685372227389</c:v>
                </c:pt>
                <c:pt idx="285">
                  <c:v>-48.60859286407424</c:v>
                </c:pt>
                <c:pt idx="286">
                  <c:v>-46.77870871614607</c:v>
                </c:pt>
                <c:pt idx="287">
                  <c:v>-44.934589763881789</c:v>
                </c:pt>
                <c:pt idx="288">
                  <c:v>-43.076797174384417</c:v>
                </c:pt>
                <c:pt idx="289">
                  <c:v>-41.205896275657743</c:v>
                </c:pt>
                <c:pt idx="290">
                  <c:v>-39.322456384575851</c:v>
                </c:pt>
                <c:pt idx="291">
                  <c:v>-37.427050633639851</c:v>
                </c:pt>
                <c:pt idx="292">
                  <c:v>-35.520255796573316</c:v>
                </c:pt>
                <c:pt idx="293">
                  <c:v>-33.602652112809004</c:v>
                </c:pt>
                <c:pt idx="294">
                  <c:v>-31.674823110921704</c:v>
                </c:pt>
                <c:pt idx="295">
                  <c:v>-29.737355431060283</c:v>
                </c:pt>
                <c:pt idx="296">
                  <c:v>-27.790838646431926</c:v>
                </c:pt>
                <c:pt idx="297">
                  <c:v>-25.835865083894763</c:v>
                </c:pt>
                <c:pt idx="298">
                  <c:v>-23.87302964371257</c:v>
                </c:pt>
                <c:pt idx="299">
                  <c:v>-21.902929618525469</c:v>
                </c:pt>
                <c:pt idx="300">
                  <c:v>-19.926164511593505</c:v>
                </c:pt>
                <c:pt idx="301">
                  <c:v>-17.943335854367582</c:v>
                </c:pt>
                <c:pt idx="302">
                  <c:v>-15.955047023442251</c:v>
                </c:pt>
                <c:pt idx="303">
                  <c:v>-13.961903056947982</c:v>
                </c:pt>
                <c:pt idx="304">
                  <c:v>-11.964510470437782</c:v>
                </c:pt>
                <c:pt idx="305">
                  <c:v>-9.9634770723233679</c:v>
                </c:pt>
                <c:pt idx="306">
                  <c:v>-7.959411778918783</c:v>
                </c:pt>
                <c:pt idx="307">
                  <c:v>-5.9529244291469272</c:v>
                </c:pt>
                <c:pt idx="308">
                  <c:v>-3.9446255989643841</c:v>
                </c:pt>
                <c:pt idx="309">
                  <c:v>-1.935126415562902</c:v>
                </c:pt>
                <c:pt idx="310">
                  <c:v>7.4961628596870111E-2</c:v>
                </c:pt>
                <c:pt idx="311">
                  <c:v>2.0850268618637147</c:v>
                </c:pt>
                <c:pt idx="312">
                  <c:v>4.094457619527792</c:v>
                </c:pt>
                <c:pt idx="313">
                  <c:v>6.1026424299504667</c:v>
                </c:pt>
                <c:pt idx="314">
                  <c:v>8.1089702006363087</c:v>
                </c:pt>
                <c:pt idx="315">
                  <c:v>10.112830404188797</c:v>
                </c:pt>
                <c:pt idx="316">
                  <c:v>12.113613264094068</c:v>
                </c:pt>
                <c:pt idx="317">
                  <c:v>14.110709940277081</c:v>
                </c:pt>
                <c:pt idx="318">
                  <c:v>16.103512714371913</c:v>
                </c:pt>
                <c:pt idx="319">
                  <c:v>18.091415174650709</c:v>
                </c:pt>
                <c:pt idx="320">
                  <c:v>20.073812400555958</c:v>
                </c:pt>
                <c:pt idx="321">
                  <c:v>22.050101146778047</c:v>
                </c:pt>
                <c:pt idx="322">
                  <c:v>24.019680026823082</c:v>
                </c:pt>
                <c:pt idx="323">
                  <c:v>25.981949696015963</c:v>
                </c:pt>
                <c:pt idx="324">
                  <c:v>27.936313033881209</c:v>
                </c:pt>
                <c:pt idx="325">
                  <c:v>29.882175325846976</c:v>
                </c:pt>
                <c:pt idx="326">
                  <c:v>31.818944444217852</c:v>
                </c:pt>
                <c:pt idx="327">
                  <c:v>33.746031028359553</c:v>
                </c:pt>
                <c:pt idx="328">
                  <c:v>35.66284866404164</c:v>
                </c:pt>
                <c:pt idx="329">
                  <c:v>37.568814061884467</c:v>
                </c:pt>
                <c:pt idx="330">
                  <c:v>39.46334723485441</c:v>
                </c:pt>
                <c:pt idx="331">
                  <c:v>41.345871674754157</c:v>
                </c:pt>
                <c:pt idx="332">
                  <c:v>43.215814527655262</c:v>
                </c:pt>
                <c:pt idx="333">
                  <c:v>45.072606768217859</c:v>
                </c:pt>
                <c:pt idx="334">
                  <c:v>46.915683372845265</c:v>
                </c:pt>
                <c:pt idx="335">
                  <c:v>48.744483491621828</c:v>
                </c:pt>
                <c:pt idx="336">
                  <c:v>50.558450618979691</c:v>
                </c:pt>
                <c:pt idx="337">
                  <c:v>52.357032763043783</c:v>
                </c:pt>
                <c:pt idx="338">
                  <c:v>54.139682613603931</c:v>
                </c:pt>
                <c:pt idx="339">
                  <c:v>55.905857708661607</c:v>
                </c:pt>
                <c:pt idx="340">
                  <c:v>57.65502059950137</c:v>
                </c:pt>
                <c:pt idx="341">
                  <c:v>59.386639014237517</c:v>
                </c:pt>
                <c:pt idx="342">
                  <c:v>61.100186019784651</c:v>
                </c:pt>
                <c:pt idx="343">
                  <c:v>62.795140182203667</c:v>
                </c:pt>
                <c:pt idx="344">
                  <c:v>64.470985725375044</c:v>
                </c:pt>
                <c:pt idx="345">
                  <c:v>66.127212687949822</c:v>
                </c:pt>
                <c:pt idx="346">
                  <c:v>67.763317078530989</c:v>
                </c:pt>
                <c:pt idx="347">
                  <c:v>69.378801029039025</c:v>
                </c:pt>
                <c:pt idx="348">
                  <c:v>70.973172946213467</c:v>
                </c:pt>
                <c:pt idx="349">
                  <c:v>72.545947661204821</c:v>
                </c:pt>
                <c:pt idx="350">
                  <c:v>74.096646577212454</c:v>
                </c:pt>
                <c:pt idx="351">
                  <c:v>75.624797815121809</c:v>
                </c:pt>
                <c:pt idx="352">
                  <c:v>77.129936357097392</c:v>
                </c:pt>
                <c:pt idx="353">
                  <c:v>78.611604188088563</c:v>
                </c:pt>
                <c:pt idx="354">
                  <c:v>80.069350435203802</c:v>
                </c:pt>
                <c:pt idx="355">
                  <c:v>81.502731504911395</c:v>
                </c:pt>
                <c:pt idx="356">
                  <c:v>82.911311218025972</c:v>
                </c:pt>
                <c:pt idx="357">
                  <c:v>84.294660942437829</c:v>
                </c:pt>
                <c:pt idx="358">
                  <c:v>85.652359723545999</c:v>
                </c:pt>
                <c:pt idx="359">
                  <c:v>86.983994412355486</c:v>
                </c:pt>
                <c:pt idx="360">
                  <c:v>88.289159791198685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29-4650-B275-4BD35166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4597408"/>
        <c:axId val="524599704"/>
      </c:lineChart>
      <c:catAx>
        <c:axId val="5245974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sx="1000" sy="1000" algn="ctr" rotWithShape="0">
              <a:srgbClr val="000000"/>
            </a:outerShdw>
          </a:effectLst>
        </c:spPr>
        <c:txPr>
          <a:bodyPr rot="0" spcFirstLastPara="1" vertOverflow="ellipsis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4599704"/>
        <c:crosses val="autoZero"/>
        <c:auto val="1"/>
        <c:lblAlgn val="ctr"/>
        <c:lblOffset val="1"/>
        <c:tickLblSkip val="10"/>
        <c:noMultiLvlLbl val="1"/>
      </c:catAx>
      <c:valAx>
        <c:axId val="52459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4597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percent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2695072"/>
        <c:axId val="522688840"/>
      </c:lineChart>
      <c:catAx>
        <c:axId val="52269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22688840"/>
        <c:crosses val="autoZero"/>
        <c:auto val="1"/>
        <c:lblAlgn val="ctr"/>
        <c:lblOffset val="100"/>
        <c:noMultiLvlLbl val="0"/>
      </c:catAx>
      <c:valAx>
        <c:axId val="5226888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2269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56529842713263E-2"/>
          <c:y val="1.7475878895419763E-2"/>
          <c:w val="0.6843757822168669"/>
          <c:h val="0.92773646622663986"/>
        </c:manualLayout>
      </c:layout>
      <c:scatterChart>
        <c:scatterStyle val="lineMarker"/>
        <c:varyColors val="0"/>
        <c:ser>
          <c:idx val="0"/>
          <c:order val="0"/>
          <c:tx>
            <c:v>U</c:v>
          </c:tx>
          <c:spPr>
            <a:ln w="34925" cap="rnd">
              <a:solidFill>
                <a:srgbClr val="00B0F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Sheet1!$X$26:$Y$26</c:f>
              <c:numCache>
                <c:formatCode>0.00</c:formatCode>
                <c:ptCount val="2"/>
                <c:pt idx="0">
                  <c:v>0</c:v>
                </c:pt>
                <c:pt idx="1">
                  <c:v>300</c:v>
                </c:pt>
              </c:numCache>
            </c:numRef>
          </c:xVal>
          <c:yVal>
            <c:numRef>
              <c:f>Sheet1!$Z$26:$AA$26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9C9-4011-9AB8-F31E47EE057E}"/>
            </c:ext>
          </c:extLst>
        </c:ser>
        <c:ser>
          <c:idx val="1"/>
          <c:order val="1"/>
          <c:tx>
            <c:v>I</c:v>
          </c:tx>
          <c:spPr>
            <a:ln w="34925" cap="rnd">
              <a:solidFill>
                <a:sysClr val="windowText" lastClr="00000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C9-4011-9AB8-F31E47EE0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9C9-4011-9AB8-F31E47EE0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Sheet1!$X$27:$Y$27</c:f>
              <c:numCache>
                <c:formatCode>0.00</c:formatCode>
                <c:ptCount val="2"/>
                <c:pt idx="0">
                  <c:v>0</c:v>
                </c:pt>
                <c:pt idx="1">
                  <c:v>27.0491803278689</c:v>
                </c:pt>
              </c:numCache>
            </c:numRef>
          </c:xVal>
          <c:yVal>
            <c:numRef>
              <c:f>Sheet1!$Z$27:$AA$27</c:f>
              <c:numCache>
                <c:formatCode>0.00</c:formatCode>
                <c:ptCount val="2"/>
                <c:pt idx="0">
                  <c:v>0</c:v>
                </c:pt>
                <c:pt idx="1">
                  <c:v>2.4590163934426199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C9-4011-9AB8-F31E47EE057E}"/>
            </c:ext>
          </c:extLst>
        </c:ser>
        <c:ser>
          <c:idx val="2"/>
          <c:order val="2"/>
          <c:tx>
            <c:v>U1</c:v>
          </c:tx>
          <c:spPr>
            <a:ln w="34925" cap="rnd">
              <a:solidFill>
                <a:srgbClr val="00B050"/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Sheet1!$X$28:$Y$28</c:f>
              <c:numCache>
                <c:formatCode>0.00</c:formatCode>
                <c:ptCount val="2"/>
                <c:pt idx="0">
                  <c:v>0</c:v>
                </c:pt>
                <c:pt idx="1">
                  <c:v>226.22950819672201</c:v>
                </c:pt>
              </c:numCache>
            </c:numRef>
          </c:xVal>
          <c:yVal>
            <c:numRef>
              <c:f>Sheet1!$Z$28:$AA$28</c:f>
              <c:numCache>
                <c:formatCode>0.00</c:formatCode>
                <c:ptCount val="2"/>
                <c:pt idx="0">
                  <c:v>0</c:v>
                </c:pt>
                <c:pt idx="1">
                  <c:v>-88.524590163934604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9C9-4011-9AB8-F31E47EE057E}"/>
            </c:ext>
          </c:extLst>
        </c:ser>
        <c:ser>
          <c:idx val="3"/>
          <c:order val="3"/>
          <c:tx>
            <c:v>U2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  <a:tailEnd type="stealth" w="lg" len="lg"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Sheet1!$X$29:$Y$29</c:f>
              <c:numCache>
                <c:formatCode>0.00</c:formatCode>
                <c:ptCount val="2"/>
                <c:pt idx="0">
                  <c:v>0</c:v>
                </c:pt>
                <c:pt idx="1">
                  <c:v>73.770491803278802</c:v>
                </c:pt>
              </c:numCache>
            </c:numRef>
          </c:xVal>
          <c:yVal>
            <c:numRef>
              <c:f>Sheet1!$Z$29:$AA$29</c:f>
              <c:numCache>
                <c:formatCode>0.00</c:formatCode>
                <c:ptCount val="2"/>
                <c:pt idx="0">
                  <c:v>0</c:v>
                </c:pt>
                <c:pt idx="1">
                  <c:v>88.524590163934604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9C9-4011-9AB8-F31E47EE057E}"/>
            </c:ext>
          </c:extLst>
        </c:ser>
        <c:ser>
          <c:idx val="4"/>
          <c:order val="4"/>
          <c:tx>
            <c:v>a</c:v>
          </c:tx>
          <c:spPr>
            <a:ln w="19050" cap="rnd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9301768446835633E-2"/>
                      <c:h val="0.135658650813321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0AC-44D2-855B-C6E5FC70F9AC}"/>
                </c:ext>
              </c:extLst>
            </c:dLbl>
            <c:dLbl>
              <c:idx val="1"/>
              <c:layout>
                <c:manualLayout>
                  <c:x val="-2.5986332198641458E-2"/>
                  <c:y val="-6.8554223758522728E-2"/>
                </c:manualLayout>
              </c:layout>
              <c:tx>
                <c:rich>
                  <a:bodyPr/>
                  <a:lstStyle/>
                  <a:p>
                    <a:r>
                      <a:rPr lang="en-US" sz="1600">
                        <a:solidFill>
                          <a:srgbClr val="00B050"/>
                        </a:solidFill>
                      </a:rPr>
                      <a:t>U1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409-41EC-B9F4-F19529A32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(Sheet1!$Y$26,Sheet1!$Y$28)</c:f>
              <c:numCache>
                <c:formatCode>0.00</c:formatCode>
                <c:ptCount val="2"/>
                <c:pt idx="0">
                  <c:v>300</c:v>
                </c:pt>
                <c:pt idx="1">
                  <c:v>226.22950819672201</c:v>
                </c:pt>
              </c:numCache>
            </c:numRef>
          </c:xVal>
          <c:yVal>
            <c:numRef>
              <c:f>(Sheet1!$AA$26,Sheet1!$AA$28)</c:f>
              <c:numCache>
                <c:formatCode>0.00</c:formatCode>
                <c:ptCount val="2"/>
                <c:pt idx="0">
                  <c:v>0</c:v>
                </c:pt>
                <c:pt idx="1">
                  <c:v>-88.524590163934604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19-4AAC-AEC2-8A78CFF4231A}"/>
            </c:ext>
          </c:extLst>
        </c:ser>
        <c:ser>
          <c:idx val="5"/>
          <c:order val="5"/>
          <c:tx>
            <c:v>b</c:v>
          </c:tx>
          <c:spPr>
            <a:ln w="19050" cap="rnd">
              <a:solidFill>
                <a:schemeClr val="bg1">
                  <a:lumMod val="8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4925" cap="rnd">
                <a:solidFill>
                  <a:srgbClr val="0070C0"/>
                </a:solidFill>
                <a:round/>
                <a:tailEnd type="stealth" w="lg" len="lg"/>
              </a:ln>
              <a:effectLst/>
            </c:spPr>
            <c:extLst>
              <c:ext xmlns:c16="http://schemas.microsoft.com/office/drawing/2014/chart" uri="{C3380CC4-5D6E-409C-BE32-E72D297353CC}">
                <c16:uniqueId val="{00000002-5409-41EC-B9F4-F19529A32E88}"/>
              </c:ext>
            </c:extLst>
          </c:dPt>
          <c:dLbls>
            <c:dLbl>
              <c:idx val="0"/>
              <c:layout>
                <c:manualLayout>
                  <c:x val="-1.7557805647660997E-2"/>
                  <c:y val="-5.05210154526959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>
                        <a:solidFill>
                          <a:srgbClr val="0070C0"/>
                        </a:solidFill>
                      </a:rPr>
                      <a:t>U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409-41EC-B9F4-F19529A32E88}"/>
                </c:ext>
              </c:extLst>
            </c:dLbl>
            <c:dLbl>
              <c:idx val="1"/>
              <c:layout>
                <c:manualLayout>
                  <c:x val="-1.5319321225212181E-2"/>
                  <c:y val="-4.25387532544479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chemeClr val="accent2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U2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409-41EC-B9F4-F19529A32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(Sheet1!$Y$26,Sheet1!$Y$29)</c:f>
              <c:numCache>
                <c:formatCode>0.00</c:formatCode>
                <c:ptCount val="2"/>
                <c:pt idx="0">
                  <c:v>300</c:v>
                </c:pt>
                <c:pt idx="1">
                  <c:v>73.770491803278802</c:v>
                </c:pt>
              </c:numCache>
            </c:numRef>
          </c:xVal>
          <c:yVal>
            <c:numRef>
              <c:f>(Sheet1!$AA$26,Sheet1!$AA$29)</c:f>
              <c:numCache>
                <c:formatCode>0.00</c:formatCode>
                <c:ptCount val="2"/>
                <c:pt idx="0">
                  <c:v>0</c:v>
                </c:pt>
                <c:pt idx="1">
                  <c:v>88.524590163934604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19-4AAC-AEC2-8A78CFF423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07362568"/>
        <c:axId val="607357648"/>
      </c:scatterChart>
      <c:valAx>
        <c:axId val="607362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7357648"/>
        <c:crosses val="autoZero"/>
        <c:crossBetween val="midCat"/>
      </c:valAx>
      <c:valAx>
        <c:axId val="60735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7362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285750</xdr:colOff>
      <xdr:row>7</xdr:row>
      <xdr:rowOff>285750</xdr:rowOff>
    </xdr:from>
    <xdr:to>
      <xdr:col>27</xdr:col>
      <xdr:colOff>243416</xdr:colOff>
      <xdr:row>9</xdr:row>
      <xdr:rowOff>120650</xdr:rowOff>
    </xdr:to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A6014924-A432-48B5-AF3C-E76D14E3EEEB}"/>
            </a:ext>
          </a:extLst>
        </xdr:cNvPr>
        <xdr:cNvSpPr txBox="1"/>
      </xdr:nvSpPr>
      <xdr:spPr>
        <a:xfrm>
          <a:off x="9366250" y="2787650"/>
          <a:ext cx="694266" cy="431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00B050"/>
              </a:solidFill>
            </a:rPr>
            <a:t>_</a:t>
          </a:r>
          <a:endParaRPr lang="en-NL" sz="1800" b="1">
            <a:solidFill>
              <a:srgbClr val="00B050"/>
            </a:solidFill>
          </a:endParaRPr>
        </a:p>
      </xdr:txBody>
    </xdr:sp>
    <xdr:clientData/>
  </xdr:twoCellAnchor>
  <xdr:twoCellAnchor>
    <xdr:from>
      <xdr:col>26</xdr:col>
      <xdr:colOff>444500</xdr:colOff>
      <xdr:row>7</xdr:row>
      <xdr:rowOff>243417</xdr:rowOff>
    </xdr:from>
    <xdr:to>
      <xdr:col>27</xdr:col>
      <xdr:colOff>105833</xdr:colOff>
      <xdr:row>9</xdr:row>
      <xdr:rowOff>74083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FFAFD55-D5BE-4E3F-A403-4F969D909B01}"/>
            </a:ext>
          </a:extLst>
        </xdr:cNvPr>
        <xdr:cNvSpPr txBox="1"/>
      </xdr:nvSpPr>
      <xdr:spPr>
        <a:xfrm>
          <a:off x="9683750" y="2762250"/>
          <a:ext cx="412750" cy="433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NL" sz="1800" b="1">
            <a:solidFill>
              <a:srgbClr val="00B050"/>
            </a:solidFill>
          </a:endParaRPr>
        </a:p>
      </xdr:txBody>
    </xdr:sp>
    <xdr:clientData/>
  </xdr:twoCellAnchor>
  <xdr:twoCellAnchor>
    <xdr:from>
      <xdr:col>29</xdr:col>
      <xdr:colOff>853017</xdr:colOff>
      <xdr:row>11</xdr:row>
      <xdr:rowOff>124883</xdr:rowOff>
    </xdr:from>
    <xdr:to>
      <xdr:col>30</xdr:col>
      <xdr:colOff>213783</xdr:colOff>
      <xdr:row>13</xdr:row>
      <xdr:rowOff>146049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EC725DD-29E8-4AC6-A26C-5E0F0111CF1B}"/>
            </a:ext>
          </a:extLst>
        </xdr:cNvPr>
        <xdr:cNvSpPr txBox="1"/>
      </xdr:nvSpPr>
      <xdr:spPr>
        <a:xfrm>
          <a:off x="11762317" y="3795183"/>
          <a:ext cx="529166" cy="4656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C00000"/>
              </a:solidFill>
            </a:rPr>
            <a:t>+</a:t>
          </a:r>
          <a:endParaRPr lang="en-NL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29</xdr:col>
      <xdr:colOff>831850</xdr:colOff>
      <xdr:row>16</xdr:row>
      <xdr:rowOff>232833</xdr:rowOff>
    </xdr:from>
    <xdr:to>
      <xdr:col>30</xdr:col>
      <xdr:colOff>192616</xdr:colOff>
      <xdr:row>19</xdr:row>
      <xdr:rowOff>42333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6048E63-53D0-42B5-88FA-FDD183FC9EB2}"/>
            </a:ext>
          </a:extLst>
        </xdr:cNvPr>
        <xdr:cNvSpPr txBox="1"/>
      </xdr:nvSpPr>
      <xdr:spPr>
        <a:xfrm>
          <a:off x="11741150" y="5058833"/>
          <a:ext cx="529166" cy="431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C00000"/>
              </a:solidFill>
            </a:rPr>
            <a:t>_</a:t>
          </a:r>
          <a:endParaRPr lang="en-NL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23</xdr:col>
      <xdr:colOff>446617</xdr:colOff>
      <xdr:row>8</xdr:row>
      <xdr:rowOff>59267</xdr:rowOff>
    </xdr:from>
    <xdr:to>
      <xdr:col>24</xdr:col>
      <xdr:colOff>340783</xdr:colOff>
      <xdr:row>9</xdr:row>
      <xdr:rowOff>186267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F5A5C7B-4A06-4ECA-8AD9-934B6A27B112}"/>
            </a:ext>
          </a:extLst>
        </xdr:cNvPr>
        <xdr:cNvSpPr txBox="1"/>
      </xdr:nvSpPr>
      <xdr:spPr>
        <a:xfrm>
          <a:off x="7939617" y="2853267"/>
          <a:ext cx="694266" cy="431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00B050"/>
              </a:solidFill>
            </a:rPr>
            <a:t>+</a:t>
          </a:r>
          <a:endParaRPr lang="en-NL" sz="1800" b="1">
            <a:solidFill>
              <a:srgbClr val="00B050"/>
            </a:solidFill>
          </a:endParaRPr>
        </a:p>
      </xdr:txBody>
    </xdr:sp>
    <xdr:clientData/>
  </xdr:twoCellAnchor>
  <xdr:twoCellAnchor>
    <xdr:from>
      <xdr:col>34</xdr:col>
      <xdr:colOff>91015</xdr:colOff>
      <xdr:row>0</xdr:row>
      <xdr:rowOff>931309</xdr:rowOff>
    </xdr:from>
    <xdr:to>
      <xdr:col>48</xdr:col>
      <xdr:colOff>520700</xdr:colOff>
      <xdr:row>27</xdr:row>
      <xdr:rowOff>4238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148166</xdr:colOff>
      <xdr:row>5</xdr:row>
      <xdr:rowOff>220133</xdr:rowOff>
    </xdr:from>
    <xdr:to>
      <xdr:col>32</xdr:col>
      <xdr:colOff>211666</xdr:colOff>
      <xdr:row>26</xdr:row>
      <xdr:rowOff>129116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279399</xdr:colOff>
      <xdr:row>10</xdr:row>
      <xdr:rowOff>55035</xdr:rowOff>
    </xdr:from>
    <xdr:to>
      <xdr:col>24</xdr:col>
      <xdr:colOff>0</xdr:colOff>
      <xdr:row>30</xdr:row>
      <xdr:rowOff>150285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Print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0.08814</cdr:x>
      <cdr:y>0.40989</cdr:y>
    </cdr:from>
    <cdr:to>
      <cdr:x>0.16918</cdr:x>
      <cdr:y>0.5488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28E0125A-6823-4796-BE40-A321CEBD1A9F}"/>
            </a:ext>
          </a:extLst>
        </cdr:cNvPr>
        <cdr:cNvSpPr/>
      </cdr:nvSpPr>
      <cdr:spPr>
        <a:xfrm xmlns:a="http://schemas.openxmlformats.org/drawingml/2006/main">
          <a:off x="805008" y="2092652"/>
          <a:ext cx="740159" cy="709192"/>
        </a:xfrm>
        <a:prstGeom xmlns:a="http://schemas.openxmlformats.org/drawingml/2006/main" prst="ellips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NL"/>
        </a:p>
      </cdr:txBody>
    </cdr:sp>
  </cdr:relSizeAnchor>
  <cdr:relSizeAnchor xmlns:cdr="http://schemas.openxmlformats.org/drawingml/2006/chartDrawing">
    <cdr:from>
      <cdr:x>0.12864</cdr:x>
      <cdr:y>0.20516</cdr:y>
    </cdr:from>
    <cdr:to>
      <cdr:x>0.1287</cdr:x>
      <cdr:y>0.81327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4215EE9-8641-48AB-8E33-D6BE953DC0B1}"/>
            </a:ext>
          </a:extLst>
        </cdr:cNvPr>
        <cdr:cNvCxnSpPr/>
      </cdr:nvCxnSpPr>
      <cdr:spPr>
        <a:xfrm xmlns:a="http://schemas.openxmlformats.org/drawingml/2006/main">
          <a:off x="766234" y="808569"/>
          <a:ext cx="342" cy="239671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0.12685</cdr:x>
      <cdr:y>0.20866</cdr:y>
    </cdr:from>
    <cdr:to>
      <cdr:x>0.71071</cdr:x>
      <cdr:y>0.21319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7ACDE754-732E-478A-8971-DA35D85B08F6}"/>
            </a:ext>
          </a:extLst>
        </cdr:cNvPr>
        <cdr:cNvCxnSpPr/>
      </cdr:nvCxnSpPr>
      <cdr:spPr>
        <a:xfrm xmlns:a="http://schemas.openxmlformats.org/drawingml/2006/main">
          <a:off x="1072923" y="1064851"/>
          <a:ext cx="4938411" cy="2311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0.12963</cdr:x>
      <cdr:y>0.81173</cdr:y>
    </cdr:from>
    <cdr:to>
      <cdr:x>0.71221</cdr:x>
      <cdr:y>0.81792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1393B067-7E16-4350-924A-1BEA3A910E4E}"/>
            </a:ext>
          </a:extLst>
        </cdr:cNvPr>
        <cdr:cNvCxnSpPr/>
      </cdr:nvCxnSpPr>
      <cdr:spPr>
        <a:xfrm xmlns:a="http://schemas.openxmlformats.org/drawingml/2006/main">
          <a:off x="1096436" y="4142488"/>
          <a:ext cx="4927598" cy="3157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0.30949</cdr:x>
      <cdr:y>0.17454</cdr:y>
    </cdr:from>
    <cdr:to>
      <cdr:x>0.42975</cdr:x>
      <cdr:y>0.24337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858D3ADE-7CE4-45CC-A165-419ACC03FBE6}"/>
            </a:ext>
          </a:extLst>
        </cdr:cNvPr>
        <cdr:cNvSpPr/>
      </cdr:nvSpPr>
      <cdr:spPr>
        <a:xfrm xmlns:a="http://schemas.openxmlformats.org/drawingml/2006/main">
          <a:off x="2774293" y="891090"/>
          <a:ext cx="1078042" cy="3513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endParaRPr lang="en-NL" b="1"/>
        </a:p>
      </cdr:txBody>
    </cdr:sp>
  </cdr:relSizeAnchor>
  <cdr:relSizeAnchor xmlns:cdr="http://schemas.openxmlformats.org/drawingml/2006/chartDrawing">
    <cdr:from>
      <cdr:x>0.7118</cdr:x>
      <cdr:y>0.2107</cdr:y>
    </cdr:from>
    <cdr:to>
      <cdr:x>0.71221</cdr:x>
      <cdr:y>0.82281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CFEEE92B-8BA1-4209-AC94-8825CDD03D84}"/>
            </a:ext>
          </a:extLst>
        </cdr:cNvPr>
        <cdr:cNvCxnSpPr/>
      </cdr:nvCxnSpPr>
      <cdr:spPr>
        <a:xfrm xmlns:a="http://schemas.openxmlformats.org/drawingml/2006/main" flipH="1">
          <a:off x="6020539" y="1075267"/>
          <a:ext cx="3495" cy="312374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0.68901</cdr:x>
      <cdr:y>0.40324</cdr:y>
    </cdr:from>
    <cdr:to>
      <cdr:x>0.73545</cdr:x>
      <cdr:y>0.59481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648FE890-8229-435B-8BFD-301D189B94BA}"/>
            </a:ext>
          </a:extLst>
        </cdr:cNvPr>
        <cdr:cNvSpPr/>
      </cdr:nvSpPr>
      <cdr:spPr>
        <a:xfrm xmlns:a="http://schemas.openxmlformats.org/drawingml/2006/main" rot="5400000">
          <a:off x="5535345" y="2350275"/>
          <a:ext cx="977636" cy="3927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lIns="72000" tIns="0" rIns="72000" bIns="14400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Z</a:t>
          </a:r>
          <a:r>
            <a:rPr lang="en-US" sz="1400" b="1" u="none"/>
            <a:t>2</a:t>
          </a:r>
          <a:endParaRPr lang="en-NL" sz="1800" b="1" u="none"/>
        </a:p>
      </cdr:txBody>
    </cdr:sp>
  </cdr:relSizeAnchor>
  <cdr:relSizeAnchor xmlns:cdr="http://schemas.openxmlformats.org/drawingml/2006/chartDrawing">
    <cdr:from>
      <cdr:x>0.1393</cdr:x>
      <cdr:y>0.2986</cdr:y>
    </cdr:from>
    <cdr:to>
      <cdr:x>0.20967</cdr:x>
      <cdr:y>0.3899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599A8ECD-3C3C-45A5-BB1A-30888C02BC53}"/>
            </a:ext>
          </a:extLst>
        </cdr:cNvPr>
        <cdr:cNvSpPr txBox="1"/>
      </cdr:nvSpPr>
      <cdr:spPr>
        <a:xfrm xmlns:a="http://schemas.openxmlformats.org/drawingml/2006/main">
          <a:off x="829733" y="1176867"/>
          <a:ext cx="419100" cy="359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u="none"/>
            <a:t>+</a:t>
          </a:r>
          <a:r>
            <a:rPr lang="en-US" sz="1100"/>
            <a:t> </a:t>
          </a:r>
          <a:endParaRPr lang="en-NL" sz="1100"/>
        </a:p>
      </cdr:txBody>
    </cdr:sp>
  </cdr:relSizeAnchor>
  <cdr:relSizeAnchor xmlns:cdr="http://schemas.openxmlformats.org/drawingml/2006/chartDrawing">
    <cdr:from>
      <cdr:x>0.1393</cdr:x>
      <cdr:y>0.59936</cdr:y>
    </cdr:from>
    <cdr:to>
      <cdr:x>0.20824</cdr:x>
      <cdr:y>0.68421</cdr:y>
    </cdr:to>
    <cdr:sp macro="" textlink="">
      <cdr:nvSpPr>
        <cdr:cNvPr id="19" name="TextBox 1">
          <a:extLst xmlns:a="http://schemas.openxmlformats.org/drawingml/2006/main">
            <a:ext uri="{FF2B5EF4-FFF2-40B4-BE49-F238E27FC236}">
              <a16:creationId xmlns:a16="http://schemas.microsoft.com/office/drawing/2014/main" id="{FAE5EE60-54F4-49D7-9892-6AF16AFAA288}"/>
            </a:ext>
          </a:extLst>
        </cdr:cNvPr>
        <cdr:cNvSpPr txBox="1"/>
      </cdr:nvSpPr>
      <cdr:spPr>
        <a:xfrm xmlns:a="http://schemas.openxmlformats.org/drawingml/2006/main">
          <a:off x="829733" y="2362200"/>
          <a:ext cx="410633" cy="334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_</a:t>
          </a:r>
          <a:endParaRPr lang="en-NL" sz="1100" b="1"/>
        </a:p>
      </cdr:txBody>
    </cdr:sp>
  </cdr:relSizeAnchor>
  <cdr:relSizeAnchor xmlns:cdr="http://schemas.openxmlformats.org/drawingml/2006/chartDrawing">
    <cdr:from>
      <cdr:x>0.16848</cdr:x>
      <cdr:y>0.22886</cdr:y>
    </cdr:from>
    <cdr:to>
      <cdr:x>0.22082</cdr:x>
      <cdr:y>0.23027</cdr:y>
    </cdr:to>
    <cdr:cxnSp macro="">
      <cdr:nvCxnSpPr>
        <cdr:cNvPr id="21" name="Straight Arrow Connector 20">
          <a:extLst xmlns:a="http://schemas.openxmlformats.org/drawingml/2006/main">
            <a:ext uri="{FF2B5EF4-FFF2-40B4-BE49-F238E27FC236}">
              <a16:creationId xmlns:a16="http://schemas.microsoft.com/office/drawing/2014/main" id="{669BD07F-2C9C-4211-A378-A5B74481BC11}"/>
            </a:ext>
          </a:extLst>
        </cdr:cNvPr>
        <cdr:cNvCxnSpPr/>
      </cdr:nvCxnSpPr>
      <cdr:spPr>
        <a:xfrm xmlns:a="http://schemas.openxmlformats.org/drawingml/2006/main">
          <a:off x="1471084" y="1168401"/>
          <a:ext cx="456955" cy="7219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ysClr val="windowText" lastClr="000000"/>
          </a:solidFill>
          <a:tailEnd type="stealth" w="lg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37DA-BF93-424C-A369-2060D7696C6C}">
  <sheetPr codeName="Sheet1"/>
  <dimension ref="B1:AP735"/>
  <sheetViews>
    <sheetView showGridLines="0" showRowColHeaders="0" tabSelected="1" zoomScale="60" zoomScaleNormal="60" workbookViewId="0">
      <selection activeCell="AF34" sqref="AF34"/>
    </sheetView>
  </sheetViews>
  <sheetFormatPr defaultRowHeight="14.4" x14ac:dyDescent="0.3"/>
  <cols>
    <col min="2" max="2" width="22.77734375" style="1" customWidth="1"/>
    <col min="3" max="3" width="9.88671875" style="2" customWidth="1"/>
    <col min="4" max="4" width="11.77734375" style="1" hidden="1" customWidth="1"/>
    <col min="5" max="5" width="12.21875" style="1" hidden="1" customWidth="1"/>
    <col min="6" max="6" width="7" style="1" hidden="1" customWidth="1"/>
    <col min="7" max="7" width="8.33203125" style="1" hidden="1" customWidth="1"/>
    <col min="8" max="8" width="5.88671875" style="1" hidden="1" customWidth="1"/>
    <col min="9" max="9" width="8.33203125" style="1" hidden="1" customWidth="1"/>
    <col min="10" max="10" width="10.33203125" style="1" customWidth="1"/>
    <col min="11" max="11" width="13.88671875" hidden="1" customWidth="1"/>
    <col min="12" max="12" width="6.109375" style="1" hidden="1" customWidth="1"/>
    <col min="13" max="13" width="8.109375" customWidth="1"/>
    <col min="14" max="14" width="4.21875" hidden="1" customWidth="1"/>
    <col min="15" max="15" width="7.77734375" hidden="1" customWidth="1"/>
    <col min="16" max="16" width="2" hidden="1" customWidth="1"/>
    <col min="17" max="17" width="8.109375" bestFit="1" customWidth="1"/>
    <col min="18" max="19" width="4.33203125" hidden="1" customWidth="1"/>
    <col min="20" max="20" width="1.44140625" hidden="1" customWidth="1"/>
    <col min="21" max="21" width="12.21875" customWidth="1"/>
    <col min="22" max="22" width="15.21875" customWidth="1"/>
    <col min="23" max="23" width="13.77734375" customWidth="1"/>
    <col min="24" max="24" width="11.6640625" customWidth="1"/>
    <col min="25" max="25" width="10.77734375" customWidth="1"/>
    <col min="26" max="26" width="0.77734375" customWidth="1"/>
    <col min="27" max="27" width="10.77734375" customWidth="1"/>
    <col min="28" max="28" width="12.6640625" customWidth="1"/>
    <col min="29" max="29" width="3.33203125" customWidth="1"/>
    <col min="30" max="30" width="17.109375" customWidth="1"/>
    <col min="31" max="31" width="11.5546875" customWidth="1"/>
    <col min="32" max="32" width="15.21875" customWidth="1"/>
    <col min="33" max="33" width="10.88671875" customWidth="1"/>
    <col min="34" max="34" width="0.33203125" hidden="1" customWidth="1"/>
    <col min="35" max="35" width="10.5546875" customWidth="1"/>
    <col min="36" max="36" width="0.33203125" customWidth="1"/>
    <col min="37" max="37" width="11.21875" customWidth="1"/>
    <col min="38" max="38" width="16.33203125" hidden="1" customWidth="1"/>
    <col min="39" max="39" width="15.6640625" customWidth="1"/>
    <col min="41" max="41" width="0.77734375" customWidth="1"/>
    <col min="44" max="44" width="13.44140625" customWidth="1"/>
  </cols>
  <sheetData>
    <row r="1" spans="2:32" ht="92.4" thickBot="1" x14ac:dyDescent="1.7">
      <c r="B1" s="26" t="s">
        <v>6</v>
      </c>
    </row>
    <row r="2" spans="2:32" ht="18" customHeight="1" thickBot="1" x14ac:dyDescent="0.4">
      <c r="B2" s="68" t="s">
        <v>13</v>
      </c>
      <c r="C2" s="69"/>
      <c r="D2" s="70"/>
      <c r="E2" s="70"/>
      <c r="F2" s="70" t="s">
        <v>14</v>
      </c>
      <c r="G2" s="70" t="s">
        <v>15</v>
      </c>
      <c r="H2" s="70" t="s">
        <v>16</v>
      </c>
      <c r="I2" s="70"/>
      <c r="J2" s="71"/>
      <c r="K2" s="22"/>
      <c r="L2" s="24"/>
      <c r="M2" s="22"/>
      <c r="U2" s="107" t="s">
        <v>40</v>
      </c>
      <c r="V2" s="108"/>
      <c r="W2" s="109" t="str">
        <f>_xlfn.CONCAT(C5," Hz")</f>
        <v>50 Hz</v>
      </c>
      <c r="X2" s="99"/>
      <c r="Y2" s="99"/>
      <c r="Z2" s="49"/>
      <c r="AD2" s="110"/>
    </row>
    <row r="3" spans="2:32" ht="18" hidden="1" customHeight="1" x14ac:dyDescent="0.35">
      <c r="B3" s="72"/>
      <c r="C3" s="73">
        <f>1000/C5</f>
        <v>20</v>
      </c>
      <c r="D3" s="74"/>
      <c r="E3" s="74"/>
      <c r="F3" s="74"/>
      <c r="G3" s="74"/>
      <c r="H3" s="74"/>
      <c r="I3" s="74"/>
      <c r="J3" s="75"/>
      <c r="K3" s="22"/>
      <c r="L3" s="24"/>
      <c r="M3" s="22"/>
      <c r="Q3" s="48"/>
      <c r="R3" s="48"/>
      <c r="S3" s="48"/>
      <c r="T3" s="48"/>
      <c r="U3" s="100"/>
      <c r="V3" s="100"/>
      <c r="W3" s="100"/>
      <c r="X3" s="100"/>
      <c r="Y3" s="4"/>
    </row>
    <row r="4" spans="2:32" ht="18" customHeight="1" thickBot="1" x14ac:dyDescent="0.4">
      <c r="B4" s="76" t="s">
        <v>26</v>
      </c>
      <c r="C4" s="77"/>
      <c r="D4" s="78"/>
      <c r="E4" s="78"/>
      <c r="F4" s="78"/>
      <c r="G4" s="78"/>
      <c r="H4" s="78"/>
      <c r="I4" s="78"/>
      <c r="J4" s="79"/>
      <c r="K4" s="22"/>
      <c r="L4" s="24"/>
      <c r="M4" s="22"/>
      <c r="Q4" s="50"/>
      <c r="R4" s="48"/>
      <c r="S4" s="48"/>
      <c r="T4" s="48"/>
      <c r="U4" s="101" t="s">
        <v>31</v>
      </c>
      <c r="V4" s="102" t="s">
        <v>37</v>
      </c>
      <c r="W4" s="103" t="s">
        <v>38</v>
      </c>
      <c r="X4" s="102" t="s">
        <v>39</v>
      </c>
    </row>
    <row r="5" spans="2:32" ht="21.6" thickBot="1" x14ac:dyDescent="0.45">
      <c r="B5" s="80" t="s">
        <v>28</v>
      </c>
      <c r="C5" s="81">
        <v>50</v>
      </c>
      <c r="D5" s="82"/>
      <c r="E5" s="82"/>
      <c r="F5" s="82"/>
      <c r="G5" s="82"/>
      <c r="H5" s="82"/>
      <c r="I5" s="82"/>
      <c r="J5" s="83"/>
      <c r="K5" s="44"/>
      <c r="L5" s="43"/>
      <c r="M5" s="42"/>
      <c r="Q5" s="51"/>
      <c r="R5" s="48"/>
      <c r="S5" s="48"/>
      <c r="T5" s="48"/>
      <c r="U5" s="104">
        <v>30</v>
      </c>
      <c r="V5" s="105">
        <f>U5*2*3.14*C5/1000</f>
        <v>9.42</v>
      </c>
      <c r="W5" s="106">
        <v>100</v>
      </c>
      <c r="X5" s="105">
        <f>-1000000/(2*3.14*C5*W5)</f>
        <v>-31.847133757961782</v>
      </c>
    </row>
    <row r="6" spans="2:32" ht="24" thickBot="1" x14ac:dyDescent="0.5">
      <c r="B6" s="84" t="s">
        <v>29</v>
      </c>
      <c r="C6" s="85">
        <v>300</v>
      </c>
      <c r="D6" s="86"/>
      <c r="E6" s="86"/>
      <c r="F6" s="86">
        <f>J6*(3.14/180)</f>
        <v>0</v>
      </c>
      <c r="G6" s="86">
        <f>COS(F6)</f>
        <v>1</v>
      </c>
      <c r="H6" s="86">
        <f>SIN(F6)</f>
        <v>0</v>
      </c>
      <c r="I6" s="86" t="str">
        <f>COMPLEX(G6,H6)</f>
        <v>1</v>
      </c>
      <c r="J6" s="87">
        <v>0</v>
      </c>
      <c r="K6" s="22"/>
      <c r="L6" s="24"/>
      <c r="M6" s="46"/>
      <c r="Q6" s="4"/>
    </row>
    <row r="7" spans="2:32" ht="23.4" x14ac:dyDescent="0.45">
      <c r="B7" s="88"/>
      <c r="C7" s="89" t="s">
        <v>33</v>
      </c>
      <c r="D7" s="90"/>
      <c r="E7" s="90" t="str">
        <f>COMPLEX(C8,J8)</f>
        <v>8-4i</v>
      </c>
      <c r="F7" s="90"/>
      <c r="G7" s="90"/>
      <c r="H7" s="90"/>
      <c r="I7" s="90" t="str">
        <f>IMPRODUCT(I6,C6)</f>
        <v>300</v>
      </c>
      <c r="J7" s="91" t="s">
        <v>34</v>
      </c>
      <c r="K7" s="22"/>
      <c r="L7" s="24"/>
      <c r="M7" s="46"/>
      <c r="Q7" s="4"/>
      <c r="AA7" s="111"/>
      <c r="AB7" s="112"/>
    </row>
    <row r="8" spans="2:32" ht="23.4" x14ac:dyDescent="0.45">
      <c r="B8" s="84" t="s">
        <v>35</v>
      </c>
      <c r="C8" s="92">
        <v>8</v>
      </c>
      <c r="D8" s="93"/>
      <c r="E8" s="93"/>
      <c r="F8" s="93"/>
      <c r="G8" s="93"/>
      <c r="H8" s="93"/>
      <c r="I8" s="93"/>
      <c r="J8" s="94">
        <v>-4</v>
      </c>
      <c r="K8" s="22"/>
      <c r="L8" s="24"/>
      <c r="M8" s="46"/>
      <c r="Q8" s="4"/>
      <c r="V8" s="114"/>
      <c r="W8" s="131"/>
      <c r="X8" s="117"/>
      <c r="Y8" s="164"/>
      <c r="AA8" s="111" t="str">
        <f>CONCATENATE("U1 = ",X458," V",B76,AC458,B70)</f>
        <v>U1 = 242,93 V  ϕ = -21,4°</v>
      </c>
      <c r="AB8" s="113"/>
    </row>
    <row r="9" spans="2:32" ht="24" thickBot="1" x14ac:dyDescent="0.5">
      <c r="B9" s="95" t="s">
        <v>36</v>
      </c>
      <c r="C9" s="96">
        <v>3</v>
      </c>
      <c r="D9" s="97"/>
      <c r="E9" s="97" t="str">
        <f>COMPLEX(C9,J9)</f>
        <v>3+3i</v>
      </c>
      <c r="F9" s="97"/>
      <c r="G9" s="97"/>
      <c r="H9" s="97"/>
      <c r="I9" s="97"/>
      <c r="J9" s="98">
        <v>3</v>
      </c>
      <c r="K9" s="22"/>
      <c r="L9" s="24"/>
      <c r="M9" s="46"/>
      <c r="Q9" s="4"/>
      <c r="V9" s="115" t="str">
        <f>CONCATENATE("I = ",X457," A",B76,AC457,B70)</f>
        <v>I = 27,16 A  ϕ = 5,2°</v>
      </c>
      <c r="X9" s="118"/>
    </row>
    <row r="10" spans="2:32" ht="24" thickBot="1" x14ac:dyDescent="0.5">
      <c r="D10" s="29"/>
      <c r="E10" s="29"/>
      <c r="F10" s="29"/>
      <c r="G10" s="29"/>
      <c r="H10" s="29"/>
      <c r="I10" s="29"/>
      <c r="J10" s="28"/>
      <c r="K10" s="27"/>
      <c r="L10" s="45"/>
      <c r="M10" s="46"/>
    </row>
    <row r="11" spans="2:32" ht="21" x14ac:dyDescent="0.4">
      <c r="X11" s="121"/>
      <c r="Y11" s="130" t="str">
        <f>CONCATENATE("Z1 = ",COMPLEX(C8,J8,"j"),B71)</f>
        <v>Z1 = 8-4j Ω</v>
      </c>
      <c r="Z11" s="116"/>
      <c r="AA11" s="122"/>
      <c r="AB11" s="122"/>
    </row>
    <row r="12" spans="2:32" ht="21" x14ac:dyDescent="0.4">
      <c r="X12" s="123"/>
      <c r="Y12" s="130"/>
      <c r="Z12" s="116"/>
      <c r="AA12" s="122"/>
      <c r="AB12" s="122"/>
    </row>
    <row r="15" spans="2:32" ht="21" x14ac:dyDescent="0.4">
      <c r="AA15" s="129"/>
      <c r="AB15" s="130"/>
      <c r="AC15" s="122"/>
      <c r="AD15" s="119"/>
      <c r="AE15" s="166" t="str">
        <f>CONCATENATE("U2 = ",X459," V",B76,AC459,B70)</f>
        <v>U2 = 115,23 V  ϕ = 50,2°</v>
      </c>
      <c r="AF15" s="127"/>
    </row>
    <row r="16" spans="2:32" ht="21" x14ac:dyDescent="0.4">
      <c r="W16" s="124"/>
      <c r="X16" s="165" t="str">
        <f>CONCATENATE("U = ",C6," V",B76,J6,B70)</f>
        <v>U = 300 V  ϕ = 0°</v>
      </c>
      <c r="AA16" s="129"/>
      <c r="AB16" s="130"/>
      <c r="AC16" s="122"/>
      <c r="AD16" s="120"/>
      <c r="AE16" s="167" t="str">
        <f>CONCATENATE("Z2 = ",COMPLEX(C9,J9,"j"),B71)</f>
        <v>Z2 = 3+3j Ω</v>
      </c>
      <c r="AF16" s="128"/>
    </row>
    <row r="17" spans="2:42" ht="21" x14ac:dyDescent="0.4">
      <c r="W17" s="125"/>
      <c r="Y17" s="126"/>
    </row>
    <row r="20" spans="2:42" ht="25.8" x14ac:dyDescent="0.5">
      <c r="AG20" s="47"/>
      <c r="AL20" s="2">
        <f>ROUND(C3,1)</f>
        <v>20</v>
      </c>
      <c r="AM20" s="67"/>
      <c r="AN20" s="65" t="s">
        <v>30</v>
      </c>
      <c r="AO20" s="66"/>
      <c r="AP20" s="64" t="str">
        <f xml:space="preserve"> _xlfn.CONCAT(AL20," ms")</f>
        <v>20 ms</v>
      </c>
    </row>
    <row r="24" spans="2:42" ht="15" thickBot="1" x14ac:dyDescent="0.35"/>
    <row r="25" spans="2:42" ht="21" x14ac:dyDescent="0.4">
      <c r="W25" s="132" t="s">
        <v>19</v>
      </c>
      <c r="X25" s="133"/>
      <c r="Y25" s="134" t="s">
        <v>24</v>
      </c>
      <c r="Z25" s="133"/>
      <c r="AA25" s="135" t="s">
        <v>25</v>
      </c>
      <c r="AB25" s="136" t="s">
        <v>17</v>
      </c>
      <c r="AC25" s="137"/>
      <c r="AD25" s="138" t="s">
        <v>23</v>
      </c>
    </row>
    <row r="26" spans="2:42" ht="25.8" x14ac:dyDescent="0.5">
      <c r="W26" s="139" t="s">
        <v>43</v>
      </c>
      <c r="X26" s="162">
        <f>IMREAL(Y462)</f>
        <v>0</v>
      </c>
      <c r="Y26" s="140">
        <f>IMREAL(I7)</f>
        <v>300</v>
      </c>
      <c r="Z26" s="140">
        <f>IMREAL(Y462)</f>
        <v>0</v>
      </c>
      <c r="AA26" s="141">
        <f>IMAGINARY(I7)</f>
        <v>0</v>
      </c>
      <c r="AB26" s="142">
        <f>C6</f>
        <v>300</v>
      </c>
      <c r="AC26" s="143"/>
      <c r="AD26" s="144">
        <f>J6</f>
        <v>0</v>
      </c>
      <c r="AH26" s="47"/>
    </row>
    <row r="27" spans="2:42" ht="21" x14ac:dyDescent="0.4">
      <c r="W27" s="145" t="s">
        <v>42</v>
      </c>
      <c r="X27" s="162">
        <f>IMREAL(Y462)</f>
        <v>0</v>
      </c>
      <c r="Y27" s="146">
        <f>IMREAL(AG466)</f>
        <v>27.0491803278689</v>
      </c>
      <c r="Z27" s="146">
        <f>IMAGINARY(Y462)</f>
        <v>0</v>
      </c>
      <c r="AA27" s="147">
        <f>IMAGINARY(AG466)</f>
        <v>2.4590163934426199</v>
      </c>
      <c r="AB27" s="148">
        <f>IMABS(AG466)</f>
        <v>27.160723812755609</v>
      </c>
      <c r="AC27" s="143"/>
      <c r="AD27" s="149">
        <f>AG447*(180/3.14)</f>
        <v>5.1970635974949273</v>
      </c>
    </row>
    <row r="28" spans="2:42" ht="21" x14ac:dyDescent="0.4">
      <c r="W28" s="150" t="s">
        <v>41</v>
      </c>
      <c r="X28" s="162">
        <f>IMREAL(Y462)</f>
        <v>0</v>
      </c>
      <c r="Y28" s="151">
        <f>IMREAL(AG467)</f>
        <v>226.22950819672201</v>
      </c>
      <c r="Z28" s="151">
        <f>IMAGINARY(Y462)</f>
        <v>0</v>
      </c>
      <c r="AA28" s="152">
        <f>IMAGINARY(AG467)</f>
        <v>-88.524590163934604</v>
      </c>
      <c r="AB28" s="153">
        <f>IMABS(AG467)</f>
        <v>242.93289905367553</v>
      </c>
      <c r="AC28" s="154"/>
      <c r="AD28" s="155">
        <f>AG448*(180/3.14)</f>
        <v>-21.381461759239144</v>
      </c>
    </row>
    <row r="29" spans="2:42" ht="21.6" thickBot="1" x14ac:dyDescent="0.45">
      <c r="W29" s="156" t="s">
        <v>45</v>
      </c>
      <c r="X29" s="163">
        <f>IMREAL(Y462)</f>
        <v>0</v>
      </c>
      <c r="Y29" s="158">
        <f>IMREAL(AG468)</f>
        <v>73.770491803278802</v>
      </c>
      <c r="Z29" s="158">
        <f>IMAGINARY(Y462)</f>
        <v>0</v>
      </c>
      <c r="AA29" s="159">
        <f>IMAGINARY(AG468)</f>
        <v>88.524590163934604</v>
      </c>
      <c r="AB29" s="157">
        <f>IMABS(AG468)</f>
        <v>115.23319193960658</v>
      </c>
      <c r="AC29" s="160"/>
      <c r="AD29" s="161">
        <f>AG449*(180/3.14)</f>
        <v>50.219888250851859</v>
      </c>
    </row>
    <row r="32" spans="2:42" x14ac:dyDescent="0.3">
      <c r="B32" s="2" t="s">
        <v>44</v>
      </c>
    </row>
    <row r="33" spans="2:39" x14ac:dyDescent="0.3">
      <c r="B33" s="2" t="s">
        <v>18</v>
      </c>
      <c r="AG33" s="30"/>
      <c r="AH33" s="31"/>
      <c r="AI33" s="31"/>
      <c r="AJ33" s="31"/>
      <c r="AK33" s="31"/>
      <c r="AL33" s="32"/>
      <c r="AM33" s="33"/>
    </row>
    <row r="34" spans="2:39" x14ac:dyDescent="0.3">
      <c r="B34" s="25" t="s">
        <v>22</v>
      </c>
      <c r="AG34" s="30"/>
      <c r="AH34" s="31"/>
      <c r="AI34" s="31"/>
      <c r="AJ34" s="31"/>
      <c r="AK34" s="31"/>
      <c r="AL34" s="32"/>
      <c r="AM34" s="33"/>
    </row>
    <row r="35" spans="2:39" x14ac:dyDescent="0.3">
      <c r="B35" s="34" t="s">
        <v>27</v>
      </c>
      <c r="AG35" s="30"/>
      <c r="AH35" s="31"/>
      <c r="AI35" s="31"/>
      <c r="AJ35" s="31"/>
      <c r="AK35" s="31"/>
      <c r="AL35" s="32"/>
      <c r="AM35" s="33"/>
    </row>
    <row r="36" spans="2:39" x14ac:dyDescent="0.3">
      <c r="AG36" s="30"/>
      <c r="AH36" s="31"/>
      <c r="AI36" s="31"/>
      <c r="AJ36" s="31"/>
      <c r="AK36" s="31"/>
      <c r="AL36" s="32"/>
      <c r="AM36" s="33"/>
    </row>
    <row r="37" spans="2:39" hidden="1" x14ac:dyDescent="0.3">
      <c r="AG37" s="30"/>
      <c r="AH37" s="31"/>
      <c r="AI37" s="31"/>
      <c r="AJ37" s="31"/>
      <c r="AK37" s="31"/>
      <c r="AL37" s="32"/>
      <c r="AM37" s="33"/>
    </row>
    <row r="38" spans="2:39" hidden="1" x14ac:dyDescent="0.3">
      <c r="AG38" s="30"/>
      <c r="AH38" s="31"/>
      <c r="AI38" s="31"/>
      <c r="AJ38" s="31"/>
      <c r="AK38" s="31"/>
      <c r="AL38" s="32"/>
      <c r="AM38" s="33"/>
    </row>
    <row r="39" spans="2:39" hidden="1" x14ac:dyDescent="0.3">
      <c r="AG39" s="30"/>
      <c r="AH39" s="31"/>
      <c r="AI39" s="31"/>
      <c r="AJ39" s="31"/>
      <c r="AK39" s="31"/>
      <c r="AL39" s="32"/>
      <c r="AM39" s="33"/>
    </row>
    <row r="40" spans="2:39" hidden="1" x14ac:dyDescent="0.3">
      <c r="AG40" s="30"/>
      <c r="AH40" s="31"/>
      <c r="AI40" s="31"/>
      <c r="AJ40" s="31"/>
      <c r="AK40" s="31"/>
      <c r="AL40" s="32"/>
      <c r="AM40" s="33"/>
    </row>
    <row r="41" spans="2:39" hidden="1" x14ac:dyDescent="0.3">
      <c r="AG41" s="30"/>
      <c r="AH41" s="31"/>
      <c r="AI41" s="31"/>
      <c r="AJ41" s="31"/>
      <c r="AK41" s="31"/>
      <c r="AL41" s="32"/>
      <c r="AM41" s="33"/>
    </row>
    <row r="42" spans="2:39" hidden="1" x14ac:dyDescent="0.3">
      <c r="AG42" s="30"/>
      <c r="AH42" s="31"/>
      <c r="AI42" s="31"/>
      <c r="AJ42" s="31"/>
      <c r="AK42" s="31"/>
      <c r="AL42" s="32"/>
      <c r="AM42" s="33"/>
    </row>
    <row r="43" spans="2:39" hidden="1" x14ac:dyDescent="0.3">
      <c r="AG43" s="30"/>
      <c r="AH43" s="31"/>
      <c r="AI43" s="31"/>
      <c r="AJ43" s="31"/>
      <c r="AK43" s="31"/>
      <c r="AL43" s="32"/>
      <c r="AM43" s="33"/>
    </row>
    <row r="44" spans="2:39" hidden="1" x14ac:dyDescent="0.3">
      <c r="AG44" s="30"/>
      <c r="AH44" s="31"/>
      <c r="AI44" s="31"/>
      <c r="AJ44" s="31"/>
      <c r="AK44" s="31"/>
      <c r="AL44" s="32"/>
      <c r="AM44" s="33"/>
    </row>
    <row r="45" spans="2:39" hidden="1" x14ac:dyDescent="0.3">
      <c r="AG45" s="30"/>
      <c r="AH45" s="31"/>
      <c r="AI45" s="31"/>
      <c r="AJ45" s="31"/>
      <c r="AK45" s="31"/>
      <c r="AL45" s="32"/>
      <c r="AM45" s="33"/>
    </row>
    <row r="46" spans="2:39" hidden="1" x14ac:dyDescent="0.3">
      <c r="AG46" s="30"/>
      <c r="AH46" s="31"/>
      <c r="AI46" s="31"/>
      <c r="AJ46" s="31"/>
      <c r="AK46" s="31"/>
      <c r="AL46" s="32"/>
      <c r="AM46" s="33"/>
    </row>
    <row r="47" spans="2:39" hidden="1" x14ac:dyDescent="0.3">
      <c r="AG47" s="30"/>
      <c r="AH47" s="31"/>
      <c r="AI47" s="31"/>
      <c r="AJ47" s="31"/>
      <c r="AK47" s="31"/>
      <c r="AL47" s="32"/>
      <c r="AM47" s="33"/>
    </row>
    <row r="48" spans="2:39" hidden="1" x14ac:dyDescent="0.3">
      <c r="AG48" s="30"/>
      <c r="AH48" s="31"/>
      <c r="AI48" s="31"/>
      <c r="AJ48" s="31"/>
      <c r="AK48" s="31"/>
      <c r="AL48" s="32"/>
      <c r="AM48" s="33"/>
    </row>
    <row r="49" spans="33:39" hidden="1" x14ac:dyDescent="0.3">
      <c r="AG49" s="30"/>
      <c r="AH49" s="31"/>
      <c r="AI49" s="31"/>
      <c r="AJ49" s="31"/>
      <c r="AK49" s="31"/>
      <c r="AL49" s="32"/>
      <c r="AM49" s="33"/>
    </row>
    <row r="50" spans="33:39" hidden="1" x14ac:dyDescent="0.3">
      <c r="AG50" s="30"/>
      <c r="AH50" s="31"/>
      <c r="AI50" s="31"/>
      <c r="AJ50" s="31"/>
      <c r="AK50" s="31"/>
      <c r="AL50" s="32"/>
      <c r="AM50" s="33"/>
    </row>
    <row r="51" spans="33:39" hidden="1" x14ac:dyDescent="0.3">
      <c r="AG51" s="30"/>
      <c r="AH51" s="31"/>
      <c r="AI51" s="31"/>
      <c r="AJ51" s="31"/>
      <c r="AK51" s="31"/>
      <c r="AL51" s="32"/>
      <c r="AM51" s="33"/>
    </row>
    <row r="52" spans="33:39" hidden="1" x14ac:dyDescent="0.3">
      <c r="AG52" s="30"/>
      <c r="AH52" s="31"/>
      <c r="AI52" s="31"/>
      <c r="AJ52" s="31"/>
      <c r="AK52" s="31"/>
      <c r="AL52" s="32"/>
      <c r="AM52" s="33"/>
    </row>
    <row r="53" spans="33:39" hidden="1" x14ac:dyDescent="0.3">
      <c r="AG53" s="30"/>
      <c r="AH53" s="31"/>
      <c r="AI53" s="31"/>
      <c r="AJ53" s="31"/>
      <c r="AK53" s="31"/>
      <c r="AL53" s="32"/>
      <c r="AM53" s="33"/>
    </row>
    <row r="54" spans="33:39" hidden="1" x14ac:dyDescent="0.3">
      <c r="AG54" s="30"/>
      <c r="AH54" s="31"/>
      <c r="AI54" s="31"/>
      <c r="AJ54" s="31"/>
      <c r="AK54" s="31"/>
      <c r="AL54" s="32"/>
      <c r="AM54" s="33"/>
    </row>
    <row r="55" spans="33:39" hidden="1" x14ac:dyDescent="0.3">
      <c r="AG55" s="30"/>
      <c r="AH55" s="31"/>
      <c r="AI55" s="31"/>
      <c r="AJ55" s="31"/>
      <c r="AK55" s="31"/>
      <c r="AL55" s="32"/>
      <c r="AM55" s="33"/>
    </row>
    <row r="56" spans="33:39" hidden="1" x14ac:dyDescent="0.3">
      <c r="AG56" s="30"/>
      <c r="AH56" s="31"/>
      <c r="AI56" s="31"/>
      <c r="AJ56" s="31"/>
      <c r="AK56" s="31"/>
      <c r="AL56" s="32"/>
      <c r="AM56" s="33"/>
    </row>
    <row r="57" spans="33:39" hidden="1" x14ac:dyDescent="0.3">
      <c r="AG57" s="30"/>
      <c r="AH57" s="31"/>
      <c r="AI57" s="31"/>
      <c r="AJ57" s="31"/>
      <c r="AK57" s="31"/>
      <c r="AL57" s="32"/>
      <c r="AM57" s="33"/>
    </row>
    <row r="58" spans="33:39" hidden="1" x14ac:dyDescent="0.3">
      <c r="AG58" s="30"/>
      <c r="AH58" s="31"/>
      <c r="AI58" s="31"/>
      <c r="AJ58" s="31"/>
      <c r="AK58" s="31"/>
      <c r="AL58" s="32"/>
      <c r="AM58" s="33"/>
    </row>
    <row r="59" spans="33:39" hidden="1" x14ac:dyDescent="0.3">
      <c r="AG59" s="30"/>
      <c r="AH59" s="31"/>
      <c r="AI59" s="31"/>
      <c r="AJ59" s="31"/>
      <c r="AK59" s="31"/>
      <c r="AL59" s="32"/>
      <c r="AM59" s="33"/>
    </row>
    <row r="60" spans="33:39" hidden="1" x14ac:dyDescent="0.3">
      <c r="AG60" s="30"/>
      <c r="AH60" s="31"/>
      <c r="AI60" s="31"/>
      <c r="AJ60" s="31"/>
      <c r="AK60" s="31"/>
      <c r="AL60" s="32"/>
      <c r="AM60" s="33"/>
    </row>
    <row r="61" spans="33:39" hidden="1" x14ac:dyDescent="0.3">
      <c r="AG61" s="30"/>
      <c r="AH61" s="31"/>
      <c r="AI61" s="31"/>
      <c r="AJ61" s="31"/>
      <c r="AK61" s="31"/>
      <c r="AL61" s="32"/>
      <c r="AM61" s="33"/>
    </row>
    <row r="62" spans="33:39" hidden="1" x14ac:dyDescent="0.3">
      <c r="AG62" s="30"/>
      <c r="AH62" s="31"/>
      <c r="AI62" s="31"/>
      <c r="AJ62" s="31"/>
      <c r="AK62" s="31"/>
      <c r="AL62" s="32"/>
      <c r="AM62" s="33"/>
    </row>
    <row r="63" spans="33:39" hidden="1" x14ac:dyDescent="0.3">
      <c r="AG63" s="30"/>
      <c r="AH63" s="31"/>
      <c r="AI63" s="31"/>
      <c r="AJ63" s="31"/>
      <c r="AK63" s="31"/>
      <c r="AL63" s="32"/>
      <c r="AM63" s="33"/>
    </row>
    <row r="64" spans="33:39" hidden="1" x14ac:dyDescent="0.3">
      <c r="AG64" s="30"/>
      <c r="AH64" s="31"/>
      <c r="AI64" s="31"/>
      <c r="AJ64" s="31"/>
      <c r="AK64" s="31"/>
      <c r="AL64" s="32"/>
      <c r="AM64" s="33"/>
    </row>
    <row r="65" spans="2:39" hidden="1" x14ac:dyDescent="0.3">
      <c r="AG65" s="30"/>
      <c r="AH65" s="31"/>
      <c r="AI65" s="31"/>
      <c r="AJ65" s="31"/>
      <c r="AK65" s="31"/>
      <c r="AL65" s="32"/>
      <c r="AM65" s="33"/>
    </row>
    <row r="66" spans="2:39" hidden="1" x14ac:dyDescent="0.3"/>
    <row r="67" spans="2:39" hidden="1" x14ac:dyDescent="0.3"/>
    <row r="68" spans="2:39" hidden="1" x14ac:dyDescent="0.3"/>
    <row r="69" spans="2:39" hidden="1" x14ac:dyDescent="0.3"/>
    <row r="70" spans="2:39" x14ac:dyDescent="0.3">
      <c r="B70" s="53" t="s">
        <v>11</v>
      </c>
      <c r="C70" s="52"/>
      <c r="D70" s="53"/>
      <c r="E70" s="53"/>
      <c r="F70" s="53"/>
      <c r="G70" s="53"/>
      <c r="H70" s="53"/>
      <c r="I70" s="53"/>
      <c r="J70" s="53"/>
      <c r="K70" s="54"/>
      <c r="L70" s="53"/>
      <c r="M70" s="54"/>
      <c r="N70" s="54"/>
      <c r="O70" s="54"/>
      <c r="P70" s="54"/>
      <c r="Q70" s="54"/>
      <c r="R70" s="54"/>
      <c r="S70" s="54"/>
      <c r="T70" s="54"/>
      <c r="U70" s="54"/>
      <c r="V70" s="37"/>
      <c r="W70" s="37"/>
    </row>
    <row r="71" spans="2:39" x14ac:dyDescent="0.3">
      <c r="B71" s="53" t="s">
        <v>47</v>
      </c>
      <c r="C71" s="55" t="s">
        <v>8</v>
      </c>
      <c r="D71" s="56"/>
      <c r="E71" s="56"/>
      <c r="F71" s="56"/>
      <c r="G71" s="56"/>
      <c r="H71" s="56"/>
      <c r="I71" s="56"/>
      <c r="J71" s="56" t="s">
        <v>9</v>
      </c>
      <c r="K71" s="57"/>
      <c r="L71" s="56"/>
      <c r="M71" s="57" t="s">
        <v>20</v>
      </c>
      <c r="N71" s="57"/>
      <c r="O71" s="57"/>
      <c r="P71" s="57"/>
      <c r="Q71" s="57" t="s">
        <v>21</v>
      </c>
      <c r="R71" s="57"/>
      <c r="S71" s="57"/>
      <c r="T71" s="57"/>
      <c r="U71" s="57" t="s">
        <v>10</v>
      </c>
      <c r="V71" s="37"/>
      <c r="W71" s="37"/>
    </row>
    <row r="72" spans="2:39" hidden="1" x14ac:dyDescent="0.3">
      <c r="B72" s="53"/>
      <c r="C72" s="58"/>
      <c r="D72" s="59"/>
      <c r="E72" s="59"/>
      <c r="F72" s="59"/>
      <c r="G72" s="59"/>
      <c r="H72" s="59"/>
      <c r="I72" s="59"/>
      <c r="J72" s="59"/>
      <c r="K72" s="60" t="s">
        <v>3</v>
      </c>
      <c r="L72" s="61">
        <f>AD28</f>
        <v>-21.381461759239144</v>
      </c>
      <c r="M72" s="60"/>
      <c r="N72" s="60"/>
      <c r="O72" s="60" t="s">
        <v>3</v>
      </c>
      <c r="P72" s="61">
        <f>AD29</f>
        <v>50.219888250851859</v>
      </c>
      <c r="Q72" s="60"/>
      <c r="R72" s="60"/>
      <c r="S72" s="60"/>
      <c r="T72" s="60"/>
      <c r="U72" s="60"/>
      <c r="V72" s="37"/>
      <c r="W72" s="37"/>
    </row>
    <row r="73" spans="2:39" hidden="1" x14ac:dyDescent="0.3">
      <c r="B73" s="53"/>
      <c r="C73" s="58"/>
      <c r="D73" s="59"/>
      <c r="E73" s="56"/>
      <c r="F73" s="59"/>
      <c r="G73" s="59"/>
      <c r="H73" s="59"/>
      <c r="I73" s="59"/>
      <c r="J73" s="61"/>
      <c r="K73" s="57" t="s">
        <v>0</v>
      </c>
      <c r="L73" s="61">
        <f>AB28</f>
        <v>242.93289905367553</v>
      </c>
      <c r="M73" s="60"/>
      <c r="N73" s="60"/>
      <c r="O73" s="57" t="s">
        <v>5</v>
      </c>
      <c r="P73" s="61">
        <f>AB29</f>
        <v>115.23319193960658</v>
      </c>
      <c r="Q73" s="60"/>
      <c r="R73" s="60"/>
      <c r="S73" s="60"/>
      <c r="T73" s="60"/>
      <c r="U73" s="60"/>
      <c r="V73" s="37"/>
      <c r="W73" s="37"/>
    </row>
    <row r="74" spans="2:39" hidden="1" x14ac:dyDescent="0.3">
      <c r="B74" s="53"/>
      <c r="C74" s="58" t="s">
        <v>8</v>
      </c>
      <c r="D74" s="59"/>
      <c r="E74" s="59" t="s">
        <v>1</v>
      </c>
      <c r="F74" s="59"/>
      <c r="G74" s="59"/>
      <c r="H74" s="59"/>
      <c r="I74" s="59"/>
      <c r="J74" s="59" t="s">
        <v>2</v>
      </c>
      <c r="K74" s="60" t="s">
        <v>32</v>
      </c>
      <c r="L74" s="61">
        <f>L72*(3.14/180)</f>
        <v>-0.37298772180006068</v>
      </c>
      <c r="M74" s="60"/>
      <c r="N74" s="60"/>
      <c r="O74" s="60" t="s">
        <v>32</v>
      </c>
      <c r="P74" s="61">
        <f>P72*(3.14/180)</f>
        <v>0.87605805059819364</v>
      </c>
      <c r="Q74" s="60"/>
      <c r="R74" s="60"/>
      <c r="S74" s="60"/>
      <c r="T74" s="60"/>
      <c r="U74" s="60"/>
      <c r="V74" s="37"/>
      <c r="W74" s="37"/>
    </row>
    <row r="75" spans="2:39" hidden="1" x14ac:dyDescent="0.3">
      <c r="B75" s="53"/>
      <c r="C75" s="58"/>
      <c r="D75" s="59"/>
      <c r="E75" s="59"/>
      <c r="F75" s="59"/>
      <c r="G75" s="59"/>
      <c r="H75" s="59"/>
      <c r="I75" s="59" t="s">
        <v>14</v>
      </c>
      <c r="J75" s="59"/>
      <c r="K75" s="60"/>
      <c r="L75" s="59" t="s">
        <v>4</v>
      </c>
      <c r="M75" s="60"/>
      <c r="N75" s="60"/>
      <c r="O75" s="60"/>
      <c r="P75" s="60" t="s">
        <v>5</v>
      </c>
      <c r="Q75" s="60"/>
      <c r="R75" s="60"/>
      <c r="S75" s="60"/>
      <c r="T75" s="60"/>
      <c r="U75" s="60"/>
      <c r="V75" s="37"/>
      <c r="W75" s="37"/>
    </row>
    <row r="76" spans="2:39" x14ac:dyDescent="0.3">
      <c r="B76" s="53" t="s">
        <v>46</v>
      </c>
      <c r="C76" s="58"/>
      <c r="D76" s="59"/>
      <c r="E76" s="59"/>
      <c r="F76" s="59"/>
      <c r="G76" s="59"/>
      <c r="H76" s="59"/>
      <c r="I76" s="59"/>
      <c r="J76" s="59"/>
      <c r="K76" s="60"/>
      <c r="L76" s="59"/>
      <c r="M76" s="60"/>
      <c r="N76" s="60"/>
      <c r="O76" s="60"/>
      <c r="P76" s="60"/>
      <c r="Q76" s="60"/>
      <c r="R76" s="60"/>
      <c r="S76" s="60"/>
      <c r="T76" s="60"/>
      <c r="U76" s="60"/>
      <c r="V76" s="37"/>
      <c r="W76" s="37"/>
    </row>
    <row r="77" spans="2:39" x14ac:dyDescent="0.3">
      <c r="C77" s="58">
        <v>0</v>
      </c>
      <c r="D77" s="59"/>
      <c r="E77" s="59">
        <f>SIN(I77+G77)</f>
        <v>0</v>
      </c>
      <c r="F77" s="59">
        <f>C6</f>
        <v>300</v>
      </c>
      <c r="G77" s="59">
        <f>F6</f>
        <v>0</v>
      </c>
      <c r="H77" s="59">
        <f>L74</f>
        <v>-0.37298772180006068</v>
      </c>
      <c r="I77" s="59">
        <f>C77*(3.14/180)</f>
        <v>0</v>
      </c>
      <c r="J77" s="62">
        <f>F77*E77</f>
        <v>0</v>
      </c>
      <c r="K77" s="60">
        <f>SIN(I77+H77)</f>
        <v>-0.36439934858051187</v>
      </c>
      <c r="L77" s="59">
        <f>L73</f>
        <v>242.93289905367553</v>
      </c>
      <c r="M77" s="62">
        <f>PRODUCT(K77,L77)</f>
        <v>-88.524590163934604</v>
      </c>
      <c r="N77" s="62">
        <f>P74</f>
        <v>0.87605805059819364</v>
      </c>
      <c r="O77" s="62">
        <f>SIN(I77+N77)</f>
        <v>0.76822127959737596</v>
      </c>
      <c r="P77" s="62">
        <f>P73</f>
        <v>115.23319193960658</v>
      </c>
      <c r="Q77" s="62">
        <f>PRODUCT(O77,P77)</f>
        <v>88.524590163934604</v>
      </c>
      <c r="R77" s="62">
        <f>AG447</f>
        <v>9.0659887200744846E-2</v>
      </c>
      <c r="S77" s="62">
        <f>SIN(I77+R77)</f>
        <v>9.0535746042518267E-2</v>
      </c>
      <c r="T77" s="62">
        <f>AB27</f>
        <v>27.160723812755609</v>
      </c>
      <c r="U77" s="62">
        <f>PRODUCT(S77,T77)</f>
        <v>2.4590163934426204</v>
      </c>
      <c r="V77" s="37"/>
      <c r="W77" s="37"/>
    </row>
    <row r="78" spans="2:39" x14ac:dyDescent="0.3">
      <c r="C78" s="58">
        <f>C77+1</f>
        <v>1</v>
      </c>
      <c r="D78" s="59"/>
      <c r="E78" s="59">
        <f t="shared" ref="E78:E128" si="0">SIN(I78+G78)</f>
        <v>1.7443559708706372E-2</v>
      </c>
      <c r="F78" s="59">
        <f>F77</f>
        <v>300</v>
      </c>
      <c r="G78" s="59">
        <f>G77</f>
        <v>0</v>
      </c>
      <c r="H78" s="59">
        <f>L74</f>
        <v>-0.37298772180006068</v>
      </c>
      <c r="I78" s="59">
        <f t="shared" ref="I78:I128" si="1">C78*(3.14/180)</f>
        <v>1.7444444444444446E-2</v>
      </c>
      <c r="J78" s="62">
        <f t="shared" ref="J78:J128" si="2">F78*E78</f>
        <v>5.2330679126119115</v>
      </c>
      <c r="K78" s="60">
        <f t="shared" ref="K78:K128" si="3">SIN(I78+H78)</f>
        <v>-0.34809971601997813</v>
      </c>
      <c r="L78" s="59">
        <f>L77</f>
        <v>242.93289905367553</v>
      </c>
      <c r="M78" s="62">
        <f t="shared" ref="M78:M128" si="4">PRODUCT(K78,L78)</f>
        <v>-84.564873172494472</v>
      </c>
      <c r="N78" s="62">
        <f>N77</f>
        <v>0.87605805059819364</v>
      </c>
      <c r="O78" s="62">
        <f t="shared" ref="O78:O128" si="5">SIN(I78+N78)</f>
        <v>0.77927148917448397</v>
      </c>
      <c r="P78" s="62">
        <f>P77</f>
        <v>115.23319193960658</v>
      </c>
      <c r="Q78" s="62">
        <f t="shared" ref="Q78:Q128" si="6">PRODUCT(O78,P78)</f>
        <v>89.797941085106359</v>
      </c>
      <c r="R78" s="62">
        <f>R77</f>
        <v>9.0659887200744846E-2</v>
      </c>
      <c r="S78" s="62">
        <f t="shared" ref="S78:S128" si="7">SIN(I78+R78)</f>
        <v>0.10789389359739618</v>
      </c>
      <c r="T78" s="62">
        <f>T77</f>
        <v>27.160723812755609</v>
      </c>
      <c r="U78" s="62">
        <f t="shared" ref="U78:U128" si="8">PRODUCT(S78,T78)</f>
        <v>2.9304762450817186</v>
      </c>
      <c r="V78" s="37"/>
      <c r="W78" s="37"/>
    </row>
    <row r="79" spans="2:39" x14ac:dyDescent="0.3">
      <c r="C79" s="58">
        <f t="shared" ref="C79:C128" si="9">C78+1</f>
        <v>2</v>
      </c>
      <c r="D79" s="59"/>
      <c r="E79" s="59">
        <f t="shared" si="0"/>
        <v>3.4881811326056798E-2</v>
      </c>
      <c r="F79" s="59">
        <f t="shared" ref="F79:G128" si="10">F78</f>
        <v>300</v>
      </c>
      <c r="G79" s="59">
        <f t="shared" si="10"/>
        <v>0</v>
      </c>
      <c r="H79" s="59">
        <f t="shared" ref="H79:H142" si="11">H77</f>
        <v>-0.37298772180006068</v>
      </c>
      <c r="I79" s="59">
        <f t="shared" si="1"/>
        <v>3.4888888888888893E-2</v>
      </c>
      <c r="J79" s="62">
        <f t="shared" si="2"/>
        <v>10.464543397817039</v>
      </c>
      <c r="K79" s="60">
        <f t="shared" si="3"/>
        <v>-0.33169415639384126</v>
      </c>
      <c r="L79" s="59">
        <f t="shared" ref="L79:L142" si="12">L78</f>
        <v>242.93289905367553</v>
      </c>
      <c r="M79" s="62">
        <f t="shared" si="4"/>
        <v>-80.579423011919104</v>
      </c>
      <c r="N79" s="62">
        <f t="shared" ref="N79:N142" si="13">N78</f>
        <v>0.87605805059819364</v>
      </c>
      <c r="O79" s="62">
        <f t="shared" si="5"/>
        <v>0.79008456571655206</v>
      </c>
      <c r="P79" s="62">
        <f t="shared" ref="P79:P142" si="14">P78</f>
        <v>115.23319193960658</v>
      </c>
      <c r="Q79" s="62">
        <f t="shared" si="6"/>
        <v>91.043966409736157</v>
      </c>
      <c r="R79" s="62">
        <f t="shared" ref="R79:R142" si="15">R78</f>
        <v>9.0659887200744846E-2</v>
      </c>
      <c r="S79" s="62">
        <f t="shared" si="7"/>
        <v>0.12521920894064253</v>
      </c>
      <c r="T79" s="62">
        <f t="shared" ref="T79:T142" si="16">T78</f>
        <v>27.160723812755609</v>
      </c>
      <c r="U79" s="62">
        <f t="shared" si="8"/>
        <v>3.4010443500885299</v>
      </c>
      <c r="V79" s="37"/>
      <c r="W79" s="37"/>
    </row>
    <row r="80" spans="2:39" x14ac:dyDescent="0.3">
      <c r="C80" s="58">
        <f t="shared" si="9"/>
        <v>3</v>
      </c>
      <c r="D80" s="59"/>
      <c r="E80" s="59">
        <f t="shared" si="0"/>
        <v>5.230944837595243E-2</v>
      </c>
      <c r="F80" s="59">
        <f t="shared" si="10"/>
        <v>300</v>
      </c>
      <c r="G80" s="59">
        <f t="shared" si="10"/>
        <v>0</v>
      </c>
      <c r="H80" s="59">
        <f t="shared" si="11"/>
        <v>-0.37298772180006068</v>
      </c>
      <c r="I80" s="59">
        <f t="shared" si="1"/>
        <v>5.2333333333333343E-2</v>
      </c>
      <c r="J80" s="62">
        <f t="shared" si="2"/>
        <v>15.69283451278573</v>
      </c>
      <c r="K80" s="60">
        <f t="shared" si="3"/>
        <v>-0.31518766192907199</v>
      </c>
      <c r="L80" s="59">
        <f t="shared" si="12"/>
        <v>242.93289905367553</v>
      </c>
      <c r="M80" s="62">
        <f t="shared" si="4"/>
        <v>-76.56945245837926</v>
      </c>
      <c r="N80" s="62">
        <f t="shared" si="13"/>
        <v>0.87605805059819364</v>
      </c>
      <c r="O80" s="62">
        <f t="shared" si="5"/>
        <v>0.80065721879438556</v>
      </c>
      <c r="P80" s="62">
        <f t="shared" si="14"/>
        <v>115.23319193960658</v>
      </c>
      <c r="Q80" s="62">
        <f t="shared" si="6"/>
        <v>92.262286971165011</v>
      </c>
      <c r="R80" s="62">
        <f t="shared" si="15"/>
        <v>9.0659887200744846E-2</v>
      </c>
      <c r="S80" s="62">
        <f t="shared" si="7"/>
        <v>0.14250641996277116</v>
      </c>
      <c r="T80" s="62">
        <f t="shared" si="16"/>
        <v>27.160723812755609</v>
      </c>
      <c r="U80" s="62">
        <f t="shared" si="8"/>
        <v>3.87057751415339</v>
      </c>
      <c r="V80" s="37"/>
      <c r="W80" s="37"/>
    </row>
    <row r="81" spans="3:42" x14ac:dyDescent="0.3">
      <c r="C81" s="58">
        <f t="shared" si="9"/>
        <v>4</v>
      </c>
      <c r="D81" s="59"/>
      <c r="E81" s="59">
        <f t="shared" si="0"/>
        <v>6.9721167612317114E-2</v>
      </c>
      <c r="F81" s="59">
        <f t="shared" si="10"/>
        <v>300</v>
      </c>
      <c r="G81" s="59">
        <f t="shared" si="10"/>
        <v>0</v>
      </c>
      <c r="H81" s="59">
        <f t="shared" si="11"/>
        <v>-0.37298772180006068</v>
      </c>
      <c r="I81" s="59">
        <f t="shared" si="1"/>
        <v>6.9777777777777786E-2</v>
      </c>
      <c r="J81" s="62">
        <f t="shared" si="2"/>
        <v>20.916350283695134</v>
      </c>
      <c r="K81" s="60">
        <f t="shared" si="3"/>
        <v>-0.29858525556720567</v>
      </c>
      <c r="L81" s="59">
        <f t="shared" si="12"/>
        <v>242.93289905367553</v>
      </c>
      <c r="M81" s="62">
        <f t="shared" si="4"/>
        <v>-72.536181749623879</v>
      </c>
      <c r="N81" s="62">
        <f t="shared" si="13"/>
        <v>0.87605805059819364</v>
      </c>
      <c r="O81" s="62">
        <f t="shared" si="5"/>
        <v>0.81098623113987234</v>
      </c>
      <c r="P81" s="62">
        <f t="shared" si="14"/>
        <v>115.23319193960658</v>
      </c>
      <c r="Q81" s="62">
        <f t="shared" si="6"/>
        <v>93.452532033319059</v>
      </c>
      <c r="R81" s="62">
        <f t="shared" si="15"/>
        <v>9.0659887200744846E-2</v>
      </c>
      <c r="S81" s="62">
        <f t="shared" si="7"/>
        <v>0.15975026614947602</v>
      </c>
      <c r="T81" s="62">
        <f t="shared" si="16"/>
        <v>27.160723812755609</v>
      </c>
      <c r="U81" s="62">
        <f t="shared" si="8"/>
        <v>4.3389328579001196</v>
      </c>
      <c r="V81" s="37"/>
      <c r="W81" s="37"/>
    </row>
    <row r="82" spans="3:42" x14ac:dyDescent="0.3">
      <c r="C82" s="58">
        <f t="shared" si="9"/>
        <v>5</v>
      </c>
      <c r="D82" s="59"/>
      <c r="E82" s="59">
        <f t="shared" si="0"/>
        <v>8.7111670632880112E-2</v>
      </c>
      <c r="F82" s="59">
        <f t="shared" si="10"/>
        <v>300</v>
      </c>
      <c r="G82" s="59">
        <f t="shared" si="10"/>
        <v>0</v>
      </c>
      <c r="H82" s="59">
        <f t="shared" si="11"/>
        <v>-0.37298772180006068</v>
      </c>
      <c r="I82" s="59">
        <f t="shared" si="1"/>
        <v>8.7222222222222229E-2</v>
      </c>
      <c r="J82" s="62">
        <f t="shared" si="2"/>
        <v>26.133501189864035</v>
      </c>
      <c r="K82" s="60">
        <f t="shared" si="3"/>
        <v>-0.28189198943585664</v>
      </c>
      <c r="L82" s="59">
        <f t="shared" si="12"/>
        <v>242.93289905367553</v>
      </c>
      <c r="M82" s="62">
        <f t="shared" si="4"/>
        <v>-68.480838213660732</v>
      </c>
      <c r="N82" s="62">
        <f t="shared" si="13"/>
        <v>0.87605805059819364</v>
      </c>
      <c r="O82" s="62">
        <f t="shared" si="5"/>
        <v>0.82106845962500064</v>
      </c>
      <c r="P82" s="62">
        <f t="shared" si="14"/>
        <v>115.23319193960658</v>
      </c>
      <c r="Q82" s="62">
        <f t="shared" si="6"/>
        <v>94.614339403524824</v>
      </c>
      <c r="R82" s="62">
        <f t="shared" si="15"/>
        <v>9.0659887200744846E-2</v>
      </c>
      <c r="S82" s="62">
        <f t="shared" si="7"/>
        <v>0.17694550018241073</v>
      </c>
      <c r="T82" s="62">
        <f t="shared" si="16"/>
        <v>27.160723812755609</v>
      </c>
      <c r="U82" s="62">
        <f t="shared" si="8"/>
        <v>4.8059678603643547</v>
      </c>
      <c r="V82" s="37"/>
      <c r="W82" s="37"/>
    </row>
    <row r="83" spans="3:42" x14ac:dyDescent="0.3">
      <c r="C83" s="58">
        <f t="shared" si="9"/>
        <v>6</v>
      </c>
      <c r="D83" s="59"/>
      <c r="E83" s="59">
        <f t="shared" si="0"/>
        <v>0.10447566549148475</v>
      </c>
      <c r="F83" s="59">
        <f t="shared" si="10"/>
        <v>300</v>
      </c>
      <c r="G83" s="59">
        <f t="shared" si="10"/>
        <v>0</v>
      </c>
      <c r="H83" s="59">
        <f t="shared" si="11"/>
        <v>-0.37298772180006068</v>
      </c>
      <c r="I83" s="59">
        <f t="shared" si="1"/>
        <v>0.10466666666666669</v>
      </c>
      <c r="J83" s="62">
        <f t="shared" si="2"/>
        <v>31.342699647445425</v>
      </c>
      <c r="K83" s="60">
        <f t="shared" si="3"/>
        <v>-0.26511294331135121</v>
      </c>
      <c r="L83" s="59">
        <f t="shared" si="12"/>
        <v>242.93289905367553</v>
      </c>
      <c r="M83" s="62">
        <f t="shared" si="4"/>
        <v>-64.404655895279291</v>
      </c>
      <c r="N83" s="62">
        <f t="shared" si="13"/>
        <v>0.87605805059819364</v>
      </c>
      <c r="O83" s="62">
        <f t="shared" si="5"/>
        <v>0.83090083621831556</v>
      </c>
      <c r="P83" s="62">
        <f t="shared" si="14"/>
        <v>115.23319193960658</v>
      </c>
      <c r="Q83" s="62">
        <f t="shared" si="6"/>
        <v>95.747355542724776</v>
      </c>
      <c r="R83" s="62">
        <f t="shared" si="15"/>
        <v>9.0659887200744846E-2</v>
      </c>
      <c r="S83" s="62">
        <f t="shared" si="7"/>
        <v>0.19408688953595221</v>
      </c>
      <c r="T83" s="62">
        <f t="shared" si="16"/>
        <v>27.160723812755609</v>
      </c>
      <c r="U83" s="62">
        <f t="shared" si="8"/>
        <v>5.2715404023628052</v>
      </c>
      <c r="V83" s="37"/>
      <c r="W83" s="37"/>
    </row>
    <row r="84" spans="3:42" x14ac:dyDescent="0.3">
      <c r="C84" s="58">
        <f t="shared" si="9"/>
        <v>7</v>
      </c>
      <c r="D84" s="59"/>
      <c r="E84" s="59">
        <f t="shared" si="0"/>
        <v>0.12180786830843254</v>
      </c>
      <c r="F84" s="59">
        <f t="shared" si="10"/>
        <v>300</v>
      </c>
      <c r="G84" s="59">
        <f t="shared" si="10"/>
        <v>0</v>
      </c>
      <c r="H84" s="59">
        <f t="shared" si="11"/>
        <v>-0.37298772180006068</v>
      </c>
      <c r="I84" s="59">
        <f t="shared" si="1"/>
        <v>0.12211111111111113</v>
      </c>
      <c r="J84" s="62">
        <f t="shared" si="2"/>
        <v>36.54236049252976</v>
      </c>
      <c r="K84" s="60">
        <f t="shared" si="3"/>
        <v>-0.24825322307294689</v>
      </c>
      <c r="L84" s="59">
        <f t="shared" si="12"/>
        <v>242.93289905367553</v>
      </c>
      <c r="M84" s="62">
        <f t="shared" si="4"/>
        <v>-60.308875180529803</v>
      </c>
      <c r="N84" s="62">
        <f t="shared" si="13"/>
        <v>0.87605805059819364</v>
      </c>
      <c r="O84" s="62">
        <f t="shared" si="5"/>
        <v>0.84048036891852418</v>
      </c>
      <c r="P84" s="62">
        <f t="shared" si="14"/>
        <v>115.23319193960658</v>
      </c>
      <c r="Q84" s="62">
        <f t="shared" si="6"/>
        <v>96.851235673059648</v>
      </c>
      <c r="R84" s="62">
        <f t="shared" si="15"/>
        <v>9.0659887200744846E-2</v>
      </c>
      <c r="S84" s="62">
        <f t="shared" si="7"/>
        <v>0.21116921806946304</v>
      </c>
      <c r="T84" s="62">
        <f t="shared" si="16"/>
        <v>27.160723812755609</v>
      </c>
      <c r="U84" s="62">
        <f t="shared" si="8"/>
        <v>5.7355088097402467</v>
      </c>
      <c r="V84" s="37"/>
      <c r="W84" s="37"/>
    </row>
    <row r="85" spans="3:42" x14ac:dyDescent="0.3">
      <c r="C85" s="58">
        <f t="shared" si="9"/>
        <v>8</v>
      </c>
      <c r="D85" s="59"/>
      <c r="E85" s="59">
        <f t="shared" si="0"/>
        <v>0.13910300487837274</v>
      </c>
      <c r="F85" s="59">
        <f t="shared" si="10"/>
        <v>300</v>
      </c>
      <c r="G85" s="59">
        <f t="shared" si="10"/>
        <v>0</v>
      </c>
      <c r="H85" s="59">
        <f t="shared" si="11"/>
        <v>-0.37298772180006068</v>
      </c>
      <c r="I85" s="59">
        <f t="shared" si="1"/>
        <v>0.13955555555555557</v>
      </c>
      <c r="J85" s="62">
        <f t="shared" si="2"/>
        <v>41.73090146351182</v>
      </c>
      <c r="K85" s="60">
        <f t="shared" si="3"/>
        <v>-0.2313179591491088</v>
      </c>
      <c r="L85" s="59">
        <f t="shared" si="12"/>
        <v>242.93289905367553</v>
      </c>
      <c r="M85" s="62">
        <f t="shared" si="4"/>
        <v>-56.194742419272686</v>
      </c>
      <c r="N85" s="62">
        <f t="shared" si="13"/>
        <v>0.87605805059819364</v>
      </c>
      <c r="O85" s="62">
        <f t="shared" si="5"/>
        <v>0.84980414266496396</v>
      </c>
      <c r="P85" s="62">
        <f t="shared" si="14"/>
        <v>115.23319193960658</v>
      </c>
      <c r="Q85" s="62">
        <f t="shared" si="6"/>
        <v>97.925643882784613</v>
      </c>
      <c r="R85" s="62">
        <f t="shared" si="15"/>
        <v>9.0659887200744846E-2</v>
      </c>
      <c r="S85" s="62">
        <f t="shared" si="7"/>
        <v>0.22818728761456805</v>
      </c>
      <c r="T85" s="62">
        <f t="shared" si="16"/>
        <v>27.160723812755609</v>
      </c>
      <c r="U85" s="62">
        <f t="shared" si="8"/>
        <v>6.1977318964811117</v>
      </c>
      <c r="V85" s="37"/>
      <c r="W85" s="37"/>
    </row>
    <row r="86" spans="3:42" x14ac:dyDescent="0.3">
      <c r="C86" s="58">
        <f t="shared" si="9"/>
        <v>9</v>
      </c>
      <c r="D86" s="59"/>
      <c r="E86" s="59">
        <f t="shared" si="0"/>
        <v>0.15635581227524781</v>
      </c>
      <c r="F86" s="59">
        <f t="shared" si="10"/>
        <v>300</v>
      </c>
      <c r="G86" s="59">
        <f t="shared" si="10"/>
        <v>0</v>
      </c>
      <c r="H86" s="59">
        <f t="shared" si="11"/>
        <v>-0.37298772180006068</v>
      </c>
      <c r="I86" s="59">
        <f t="shared" si="1"/>
        <v>0.15700000000000003</v>
      </c>
      <c r="J86" s="62">
        <f t="shared" si="2"/>
        <v>46.906743682574344</v>
      </c>
      <c r="K86" s="60">
        <f t="shared" si="3"/>
        <v>-0.21431230495631526</v>
      </c>
      <c r="L86" s="59">
        <f t="shared" si="12"/>
        <v>242.93289905367553</v>
      </c>
      <c r="M86" s="62">
        <f t="shared" si="4"/>
        <v>-52.063509545913057</v>
      </c>
      <c r="N86" s="62">
        <f t="shared" si="13"/>
        <v>0.87605805059819364</v>
      </c>
      <c r="O86" s="62">
        <f t="shared" si="5"/>
        <v>0.85886932022465867</v>
      </c>
      <c r="P86" s="62">
        <f t="shared" si="14"/>
        <v>115.23319193960658</v>
      </c>
      <c r="Q86" s="62">
        <f t="shared" si="6"/>
        <v>98.970253228487522</v>
      </c>
      <c r="R86" s="62">
        <f t="shared" si="15"/>
        <v>9.0659887200744846E-2</v>
      </c>
      <c r="S86" s="62">
        <f t="shared" si="7"/>
        <v>0.24513591955696179</v>
      </c>
      <c r="T86" s="62">
        <f t="shared" si="16"/>
        <v>27.160723812755609</v>
      </c>
      <c r="U86" s="62">
        <f t="shared" si="8"/>
        <v>6.6580690076725153</v>
      </c>
      <c r="V86" s="37"/>
      <c r="W86" s="37"/>
    </row>
    <row r="87" spans="3:42" x14ac:dyDescent="0.3">
      <c r="C87" s="58">
        <f t="shared" si="9"/>
        <v>10</v>
      </c>
      <c r="D87" s="59"/>
      <c r="E87" s="59">
        <f t="shared" si="0"/>
        <v>0.17356104045380674</v>
      </c>
      <c r="F87" s="59">
        <f t="shared" si="10"/>
        <v>300</v>
      </c>
      <c r="G87" s="59">
        <f t="shared" si="10"/>
        <v>0</v>
      </c>
      <c r="H87" s="59">
        <f t="shared" si="11"/>
        <v>-0.37298772180006068</v>
      </c>
      <c r="I87" s="59">
        <f t="shared" si="1"/>
        <v>0.17444444444444446</v>
      </c>
      <c r="J87" s="62">
        <f t="shared" si="2"/>
        <v>52.068312136142019</v>
      </c>
      <c r="K87" s="60">
        <f t="shared" si="3"/>
        <v>-0.19724143533086871</v>
      </c>
      <c r="L87" s="59">
        <f t="shared" si="12"/>
        <v>242.93289905367553</v>
      </c>
      <c r="M87" s="62">
        <f t="shared" si="4"/>
        <v>-47.916433698436002</v>
      </c>
      <c r="N87" s="62">
        <f t="shared" si="13"/>
        <v>0.87605805059819364</v>
      </c>
      <c r="O87" s="62">
        <f t="shared" si="5"/>
        <v>0.86767314305569088</v>
      </c>
      <c r="P87" s="62">
        <f t="shared" si="14"/>
        <v>115.23319193960658</v>
      </c>
      <c r="Q87" s="62">
        <f t="shared" si="6"/>
        <v>99.984745834578149</v>
      </c>
      <c r="R87" s="62">
        <f t="shared" si="15"/>
        <v>9.0659887200744846E-2</v>
      </c>
      <c r="S87" s="62">
        <f t="shared" si="7"/>
        <v>0.26200995641226532</v>
      </c>
      <c r="T87" s="62">
        <f t="shared" si="16"/>
        <v>27.160723812755609</v>
      </c>
      <c r="U87" s="62">
        <f t="shared" si="8"/>
        <v>7.1163800623056739</v>
      </c>
      <c r="V87" s="37"/>
      <c r="W87" s="37"/>
    </row>
    <row r="88" spans="3:42" x14ac:dyDescent="0.3">
      <c r="C88" s="58">
        <f t="shared" si="9"/>
        <v>11</v>
      </c>
      <c r="D88" s="59"/>
      <c r="E88" s="59">
        <f t="shared" si="0"/>
        <v>0.19071345384719873</v>
      </c>
      <c r="F88" s="59">
        <f t="shared" si="10"/>
        <v>300</v>
      </c>
      <c r="G88" s="59">
        <f t="shared" si="10"/>
        <v>0</v>
      </c>
      <c r="H88" s="59">
        <f t="shared" si="11"/>
        <v>-0.37298772180006068</v>
      </c>
      <c r="I88" s="59">
        <f t="shared" si="1"/>
        <v>0.19188888888888891</v>
      </c>
      <c r="J88" s="62">
        <f t="shared" si="2"/>
        <v>57.214036154159622</v>
      </c>
      <c r="K88" s="60">
        <f t="shared" si="3"/>
        <v>-0.18011054495418793</v>
      </c>
      <c r="L88" s="59">
        <f t="shared" si="12"/>
        <v>242.93289905367553</v>
      </c>
      <c r="M88" s="62">
        <f t="shared" si="4"/>
        <v>-43.754776835858223</v>
      </c>
      <c r="N88" s="62">
        <f t="shared" si="13"/>
        <v>0.87605805059819364</v>
      </c>
      <c r="O88" s="62">
        <f t="shared" si="5"/>
        <v>0.8762129321466291</v>
      </c>
      <c r="P88" s="62">
        <f t="shared" si="14"/>
        <v>115.23319193960658</v>
      </c>
      <c r="Q88" s="62">
        <f t="shared" si="6"/>
        <v>100.96881299001799</v>
      </c>
      <c r="R88" s="62">
        <f t="shared" si="15"/>
        <v>9.0659887200744846E-2</v>
      </c>
      <c r="S88" s="62">
        <f t="shared" si="7"/>
        <v>0.27880426339545389</v>
      </c>
      <c r="T88" s="62">
        <f t="shared" si="16"/>
        <v>27.160723812755609</v>
      </c>
      <c r="U88" s="62">
        <f t="shared" si="8"/>
        <v>7.5725255959026914</v>
      </c>
      <c r="V88" s="37"/>
      <c r="W88" s="37"/>
    </row>
    <row r="89" spans="3:42" x14ac:dyDescent="0.3">
      <c r="C89" s="58">
        <f t="shared" si="9"/>
        <v>12</v>
      </c>
      <c r="D89" s="59"/>
      <c r="E89" s="59">
        <f t="shared" si="0"/>
        <v>0.20780783296016087</v>
      </c>
      <c r="F89" s="59">
        <f t="shared" si="10"/>
        <v>300</v>
      </c>
      <c r="G89" s="59">
        <f t="shared" si="10"/>
        <v>0</v>
      </c>
      <c r="H89" s="59">
        <f t="shared" si="11"/>
        <v>-0.37298772180006068</v>
      </c>
      <c r="I89" s="59">
        <f t="shared" si="1"/>
        <v>0.20933333333333337</v>
      </c>
      <c r="J89" s="62">
        <f t="shared" si="2"/>
        <v>62.342349888048261</v>
      </c>
      <c r="K89" s="60">
        <f t="shared" si="3"/>
        <v>-0.16292484677206195</v>
      </c>
      <c r="L89" s="59">
        <f t="shared" si="12"/>
        <v>242.93289905367553</v>
      </c>
      <c r="M89" s="62">
        <f t="shared" si="4"/>
        <v>-39.57980535421288</v>
      </c>
      <c r="N89" s="62">
        <f t="shared" si="13"/>
        <v>0.87605805059819364</v>
      </c>
      <c r="O89" s="62">
        <f t="shared" si="5"/>
        <v>0.88448608883175284</v>
      </c>
      <c r="P89" s="62">
        <f t="shared" si="14"/>
        <v>115.23319193960658</v>
      </c>
      <c r="Q89" s="62">
        <f t="shared" si="6"/>
        <v>101.9221552422613</v>
      </c>
      <c r="R89" s="62">
        <f t="shared" si="15"/>
        <v>9.0659887200744846E-2</v>
      </c>
      <c r="S89" s="62">
        <f t="shared" si="7"/>
        <v>0.29551372998337655</v>
      </c>
      <c r="T89" s="62">
        <f t="shared" si="16"/>
        <v>27.160723812755609</v>
      </c>
      <c r="U89" s="62">
        <f t="shared" si="8"/>
        <v>8.0263668029557262</v>
      </c>
      <c r="V89" s="37"/>
      <c r="W89" s="37"/>
    </row>
    <row r="90" spans="3:42" x14ac:dyDescent="0.3">
      <c r="C90" s="58">
        <f t="shared" si="9"/>
        <v>13</v>
      </c>
      <c r="D90" s="59"/>
      <c r="E90" s="59">
        <f t="shared" si="0"/>
        <v>0.22483897595731547</v>
      </c>
      <c r="F90" s="59">
        <f t="shared" si="10"/>
        <v>300</v>
      </c>
      <c r="G90" s="59">
        <f t="shared" si="10"/>
        <v>0</v>
      </c>
      <c r="H90" s="59">
        <f t="shared" si="11"/>
        <v>-0.37298772180006068</v>
      </c>
      <c r="I90" s="59">
        <f t="shared" si="1"/>
        <v>0.2267777777777778</v>
      </c>
      <c r="J90" s="62">
        <f t="shared" si="2"/>
        <v>67.451692787194645</v>
      </c>
      <c r="K90" s="60">
        <f t="shared" si="3"/>
        <v>-0.14568957040834563</v>
      </c>
      <c r="L90" s="59">
        <f t="shared" si="12"/>
        <v>242.93289905367553</v>
      </c>
      <c r="M90" s="62">
        <f t="shared" si="4"/>
        <v>-35.392789701183979</v>
      </c>
      <c r="N90" s="62">
        <f t="shared" si="13"/>
        <v>0.87605805059819364</v>
      </c>
      <c r="O90" s="62">
        <f t="shared" si="5"/>
        <v>0.89249009558182957</v>
      </c>
      <c r="P90" s="62">
        <f t="shared" si="14"/>
        <v>115.23319193960658</v>
      </c>
      <c r="Q90" s="62">
        <f t="shared" si="6"/>
        <v>102.84448248837879</v>
      </c>
      <c r="R90" s="62">
        <f t="shared" si="15"/>
        <v>9.0659887200744846E-2</v>
      </c>
      <c r="S90" s="62">
        <f t="shared" si="7"/>
        <v>0.312133271469893</v>
      </c>
      <c r="T90" s="62">
        <f t="shared" si="16"/>
        <v>27.160723812755609</v>
      </c>
      <c r="U90" s="62">
        <f t="shared" si="8"/>
        <v>8.4777655791656343</v>
      </c>
      <c r="V90" s="37"/>
      <c r="W90" s="37"/>
      <c r="AF90" s="3"/>
      <c r="AP90" s="3"/>
    </row>
    <row r="91" spans="3:42" x14ac:dyDescent="0.3">
      <c r="C91" s="58">
        <f t="shared" si="9"/>
        <v>14</v>
      </c>
      <c r="D91" s="59"/>
      <c r="E91" s="59">
        <f t="shared" si="0"/>
        <v>0.24180170024609349</v>
      </c>
      <c r="F91" s="59">
        <f t="shared" si="10"/>
        <v>300</v>
      </c>
      <c r="G91" s="59">
        <f t="shared" si="10"/>
        <v>0</v>
      </c>
      <c r="H91" s="59">
        <f t="shared" si="11"/>
        <v>-0.37298772180006068</v>
      </c>
      <c r="I91" s="59">
        <f t="shared" si="1"/>
        <v>0.24422222222222226</v>
      </c>
      <c r="J91" s="62">
        <f t="shared" si="2"/>
        <v>72.540510073828045</v>
      </c>
      <c r="K91" s="60">
        <f t="shared" si="3"/>
        <v>-0.12840996057358031</v>
      </c>
      <c r="L91" s="59">
        <f t="shared" si="12"/>
        <v>242.93289905367553</v>
      </c>
      <c r="M91" s="62">
        <f t="shared" si="4"/>
        <v>-31.195003989508042</v>
      </c>
      <c r="N91" s="62">
        <f t="shared" si="13"/>
        <v>0.87605805059819364</v>
      </c>
      <c r="O91" s="62">
        <f t="shared" si="5"/>
        <v>0.90022251677020104</v>
      </c>
      <c r="P91" s="62">
        <f t="shared" si="14"/>
        <v>115.23319193960658</v>
      </c>
      <c r="Q91" s="62">
        <f t="shared" si="6"/>
        <v>103.73551406333628</v>
      </c>
      <c r="R91" s="62">
        <f t="shared" si="15"/>
        <v>9.0659887200744846E-2</v>
      </c>
      <c r="S91" s="62">
        <f t="shared" si="7"/>
        <v>0.32865783051315467</v>
      </c>
      <c r="T91" s="62">
        <f t="shared" si="16"/>
        <v>27.160723812755609</v>
      </c>
      <c r="U91" s="62">
        <f t="shared" si="8"/>
        <v>8.9265845634672374</v>
      </c>
      <c r="V91" s="37"/>
      <c r="W91" s="37"/>
    </row>
    <row r="92" spans="3:42" x14ac:dyDescent="0.3">
      <c r="C92" s="58">
        <f t="shared" si="9"/>
        <v>15</v>
      </c>
      <c r="D92" s="59"/>
      <c r="E92" s="59">
        <f t="shared" si="0"/>
        <v>0.25869084405380205</v>
      </c>
      <c r="F92" s="59">
        <f t="shared" si="10"/>
        <v>300</v>
      </c>
      <c r="G92" s="59">
        <f t="shared" si="10"/>
        <v>0</v>
      </c>
      <c r="H92" s="59">
        <f t="shared" si="11"/>
        <v>-0.37298772180006068</v>
      </c>
      <c r="I92" s="59">
        <f t="shared" si="1"/>
        <v>0.26166666666666671</v>
      </c>
      <c r="J92" s="62">
        <f t="shared" si="2"/>
        <v>77.60725321614062</v>
      </c>
      <c r="K92" s="60">
        <f t="shared" si="3"/>
        <v>-0.1110912754690237</v>
      </c>
      <c r="L92" s="59">
        <f t="shared" si="12"/>
        <v>242.93289905367553</v>
      </c>
      <c r="M92" s="62">
        <f t="shared" si="4"/>
        <v>-26.987725609260394</v>
      </c>
      <c r="N92" s="62">
        <f t="shared" si="13"/>
        <v>0.87605805059819364</v>
      </c>
      <c r="O92" s="62">
        <f t="shared" si="5"/>
        <v>0.90768099941394631</v>
      </c>
      <c r="P92" s="62">
        <f t="shared" si="14"/>
        <v>115.23319193960658</v>
      </c>
      <c r="Q92" s="62">
        <f t="shared" si="6"/>
        <v>104.59497882540121</v>
      </c>
      <c r="R92" s="62">
        <f t="shared" si="15"/>
        <v>9.0659887200744846E-2</v>
      </c>
      <c r="S92" s="62">
        <f t="shared" si="7"/>
        <v>0.34508237867455832</v>
      </c>
      <c r="T92" s="62">
        <f t="shared" si="16"/>
        <v>27.160723812755609</v>
      </c>
      <c r="U92" s="62">
        <f t="shared" si="8"/>
        <v>9.372687179828425</v>
      </c>
      <c r="V92" s="37"/>
      <c r="W92" s="37"/>
    </row>
    <row r="93" spans="3:42" x14ac:dyDescent="0.3">
      <c r="C93" s="58">
        <f t="shared" si="9"/>
        <v>16</v>
      </c>
      <c r="D93" s="59"/>
      <c r="E93" s="59">
        <f t="shared" si="0"/>
        <v>0.27550126799835672</v>
      </c>
      <c r="F93" s="59">
        <f t="shared" si="10"/>
        <v>300</v>
      </c>
      <c r="G93" s="59">
        <f t="shared" si="10"/>
        <v>0</v>
      </c>
      <c r="H93" s="59">
        <f t="shared" si="11"/>
        <v>-0.37298772180006068</v>
      </c>
      <c r="I93" s="59">
        <f t="shared" si="1"/>
        <v>0.27911111111111114</v>
      </c>
      <c r="J93" s="62">
        <f t="shared" si="2"/>
        <v>82.650380399507014</v>
      </c>
      <c r="K93" s="60">
        <f t="shared" si="3"/>
        <v>-9.3738785186574178E-2</v>
      </c>
      <c r="L93" s="59">
        <f t="shared" si="12"/>
        <v>242.93289905367553</v>
      </c>
      <c r="M93" s="62">
        <f t="shared" si="4"/>
        <v>-22.7722348391442</v>
      </c>
      <c r="N93" s="62">
        <f t="shared" si="13"/>
        <v>0.87605805059819364</v>
      </c>
      <c r="O93" s="62">
        <f t="shared" si="5"/>
        <v>0.91486327388989752</v>
      </c>
      <c r="P93" s="62">
        <f t="shared" si="14"/>
        <v>115.23319193960658</v>
      </c>
      <c r="Q93" s="62">
        <f t="shared" si="6"/>
        <v>105.42261523865143</v>
      </c>
      <c r="R93" s="62">
        <f t="shared" si="15"/>
        <v>9.0659887200744846E-2</v>
      </c>
      <c r="S93" s="62">
        <f t="shared" si="7"/>
        <v>0.36140191794890431</v>
      </c>
      <c r="T93" s="62">
        <f t="shared" si="16"/>
        <v>27.160723812755609</v>
      </c>
      <c r="U93" s="62">
        <f t="shared" si="8"/>
        <v>9.8159376788103536</v>
      </c>
      <c r="V93" s="37"/>
      <c r="W93" s="36"/>
      <c r="X93" s="2"/>
      <c r="Y93" s="1"/>
      <c r="Z93" s="1"/>
      <c r="AA93" s="1"/>
      <c r="AB93" s="1"/>
      <c r="AC93" s="1"/>
      <c r="AD93" s="1"/>
      <c r="AE93" s="1"/>
    </row>
    <row r="94" spans="3:42" x14ac:dyDescent="0.3">
      <c r="C94" s="58">
        <f t="shared" si="9"/>
        <v>17</v>
      </c>
      <c r="D94" s="59"/>
      <c r="E94" s="59">
        <f t="shared" si="0"/>
        <v>0.29222785665220036</v>
      </c>
      <c r="F94" s="59">
        <f t="shared" si="10"/>
        <v>300</v>
      </c>
      <c r="G94" s="59">
        <f t="shared" si="10"/>
        <v>0</v>
      </c>
      <c r="H94" s="59">
        <f t="shared" si="11"/>
        <v>-0.37298772180006068</v>
      </c>
      <c r="I94" s="59">
        <f t="shared" si="1"/>
        <v>0.29655555555555557</v>
      </c>
      <c r="J94" s="62">
        <f t="shared" si="2"/>
        <v>87.668356995660105</v>
      </c>
      <c r="K94" s="60">
        <f t="shared" si="3"/>
        <v>-7.6357770105077036E-2</v>
      </c>
      <c r="L94" s="59">
        <f t="shared" si="12"/>
        <v>242.93289905367553</v>
      </c>
      <c r="M94" s="62">
        <f t="shared" si="4"/>
        <v>-18.549814456900442</v>
      </c>
      <c r="N94" s="62">
        <f t="shared" si="13"/>
        <v>0.87605805059819364</v>
      </c>
      <c r="O94" s="62">
        <f t="shared" si="5"/>
        <v>0.92176715462528735</v>
      </c>
      <c r="P94" s="62">
        <f t="shared" si="14"/>
        <v>115.23319193960658</v>
      </c>
      <c r="Q94" s="62">
        <f t="shared" si="6"/>
        <v>106.21817145256075</v>
      </c>
      <c r="R94" s="62">
        <f t="shared" si="15"/>
        <v>9.0659887200744846E-2</v>
      </c>
      <c r="S94" s="62">
        <f t="shared" si="7"/>
        <v>0.37761148228529473</v>
      </c>
      <c r="T94" s="62">
        <f t="shared" si="16"/>
        <v>27.160723812755609</v>
      </c>
      <c r="U94" s="62">
        <f t="shared" si="8"/>
        <v>10.256201178876147</v>
      </c>
      <c r="V94" s="37"/>
      <c r="W94" s="36"/>
      <c r="X94" s="2"/>
      <c r="Y94" s="1"/>
      <c r="Z94" s="1"/>
      <c r="AA94" s="1"/>
      <c r="AB94" s="1"/>
      <c r="AC94" s="1"/>
      <c r="AD94" s="1"/>
      <c r="AE94" s="1"/>
    </row>
    <row r="95" spans="3:42" x14ac:dyDescent="0.3">
      <c r="C95" s="58">
        <f t="shared" si="9"/>
        <v>18</v>
      </c>
      <c r="D95" s="59"/>
      <c r="E95" s="59">
        <f t="shared" si="0"/>
        <v>0.3088655200989322</v>
      </c>
      <c r="F95" s="59">
        <f t="shared" si="10"/>
        <v>300</v>
      </c>
      <c r="G95" s="59">
        <f t="shared" si="10"/>
        <v>0</v>
      </c>
      <c r="H95" s="59">
        <f t="shared" si="11"/>
        <v>-0.37298772180006068</v>
      </c>
      <c r="I95" s="59">
        <f t="shared" si="1"/>
        <v>0.31400000000000006</v>
      </c>
      <c r="J95" s="62">
        <f t="shared" si="2"/>
        <v>92.659656029679667</v>
      </c>
      <c r="K95" s="60">
        <f t="shared" si="3"/>
        <v>-5.8953519283500233E-2</v>
      </c>
      <c r="L95" s="59">
        <f t="shared" si="12"/>
        <v>242.93289905367553</v>
      </c>
      <c r="M95" s="62">
        <f t="shared" si="4"/>
        <v>-14.321749348957475</v>
      </c>
      <c r="N95" s="62">
        <f t="shared" si="13"/>
        <v>0.87605805059819364</v>
      </c>
      <c r="O95" s="62">
        <f t="shared" si="5"/>
        <v>0.92839054076282157</v>
      </c>
      <c r="P95" s="62">
        <f t="shared" si="14"/>
        <v>115.23319193960658</v>
      </c>
      <c r="Q95" s="62">
        <f t="shared" si="6"/>
        <v>106.98140537863736</v>
      </c>
      <c r="R95" s="62">
        <f t="shared" si="15"/>
        <v>9.0659887200744846E-2</v>
      </c>
      <c r="S95" s="62">
        <f t="shared" si="7"/>
        <v>0.3937061390983071</v>
      </c>
      <c r="T95" s="62">
        <f t="shared" si="16"/>
        <v>27.160723812755609</v>
      </c>
      <c r="U95" s="62">
        <f t="shared" si="8"/>
        <v>10.693343707435462</v>
      </c>
      <c r="V95" s="37"/>
      <c r="W95" s="36"/>
      <c r="X95" s="2"/>
      <c r="Y95" s="1"/>
      <c r="Z95" s="1"/>
      <c r="AA95" s="1"/>
      <c r="AB95" s="1"/>
      <c r="AC95" s="1"/>
      <c r="AD95" s="1"/>
      <c r="AE95" s="1"/>
    </row>
    <row r="96" spans="3:42" x14ac:dyDescent="0.3">
      <c r="C96" s="58">
        <f t="shared" si="9"/>
        <v>19</v>
      </c>
      <c r="D96" s="59"/>
      <c r="E96" s="59">
        <f t="shared" si="0"/>
        <v>0.32540919548217428</v>
      </c>
      <c r="F96" s="59">
        <f t="shared" si="10"/>
        <v>300</v>
      </c>
      <c r="G96" s="59">
        <f t="shared" si="10"/>
        <v>0</v>
      </c>
      <c r="H96" s="59">
        <f t="shared" si="11"/>
        <v>-0.37298772180006068</v>
      </c>
      <c r="I96" s="59">
        <f t="shared" si="1"/>
        <v>0.33144444444444449</v>
      </c>
      <c r="J96" s="62">
        <f t="shared" si="2"/>
        <v>97.622758644652279</v>
      </c>
      <c r="K96" s="60">
        <f t="shared" si="3"/>
        <v>-4.1531328851469124E-2</v>
      </c>
      <c r="L96" s="59">
        <f t="shared" si="12"/>
        <v>242.93289905367553</v>
      </c>
      <c r="M96" s="62">
        <f t="shared" si="4"/>
        <v>-10.089326119438951</v>
      </c>
      <c r="N96" s="62">
        <f t="shared" si="13"/>
        <v>0.87605805059819364</v>
      </c>
      <c r="O96" s="62">
        <f t="shared" si="5"/>
        <v>0.93473141679997129</v>
      </c>
      <c r="P96" s="62">
        <f t="shared" si="14"/>
        <v>115.23319193960658</v>
      </c>
      <c r="Q96" s="62">
        <f t="shared" si="6"/>
        <v>107.7120847640915</v>
      </c>
      <c r="R96" s="62">
        <f t="shared" si="15"/>
        <v>9.0659887200744846E-2</v>
      </c>
      <c r="S96" s="62">
        <f t="shared" si="7"/>
        <v>0.40968099076898429</v>
      </c>
      <c r="T96" s="62">
        <f t="shared" si="16"/>
        <v>27.160723812755609</v>
      </c>
      <c r="U96" s="62">
        <f t="shared" si="8"/>
        <v>11.127232241612463</v>
      </c>
      <c r="V96" s="37"/>
      <c r="W96" s="37"/>
    </row>
    <row r="97" spans="3:23" x14ac:dyDescent="0.3">
      <c r="C97" s="58">
        <f t="shared" si="9"/>
        <v>20</v>
      </c>
      <c r="D97" s="59"/>
      <c r="E97" s="59">
        <f t="shared" si="0"/>
        <v>0.34185384854620343</v>
      </c>
      <c r="F97" s="59">
        <f t="shared" si="10"/>
        <v>300</v>
      </c>
      <c r="G97" s="59">
        <f t="shared" si="10"/>
        <v>0</v>
      </c>
      <c r="H97" s="59">
        <f t="shared" si="11"/>
        <v>-0.37298772180006068</v>
      </c>
      <c r="I97" s="59">
        <f t="shared" si="1"/>
        <v>0.34888888888888892</v>
      </c>
      <c r="J97" s="62">
        <f t="shared" si="2"/>
        <v>102.55615456386103</v>
      </c>
      <c r="K97" s="60">
        <f t="shared" si="3"/>
        <v>-2.4096500397648945E-2</v>
      </c>
      <c r="L97" s="59">
        <f t="shared" si="12"/>
        <v>242.93289905367553</v>
      </c>
      <c r="M97" s="62">
        <f t="shared" si="4"/>
        <v>-5.8538326986489038</v>
      </c>
      <c r="N97" s="62">
        <f t="shared" si="13"/>
        <v>0.87605805059819364</v>
      </c>
      <c r="O97" s="62">
        <f t="shared" si="5"/>
        <v>0.94078785320229252</v>
      </c>
      <c r="P97" s="62">
        <f t="shared" si="14"/>
        <v>115.23319193960658</v>
      </c>
      <c r="Q97" s="62">
        <f t="shared" si="6"/>
        <v>108.4099872625102</v>
      </c>
      <c r="R97" s="62">
        <f t="shared" si="15"/>
        <v>9.0659887200744846E-2</v>
      </c>
      <c r="S97" s="62">
        <f t="shared" si="7"/>
        <v>0.4255311761351851</v>
      </c>
      <c r="T97" s="62">
        <f t="shared" si="16"/>
        <v>27.160723812755609</v>
      </c>
      <c r="U97" s="62">
        <f t="shared" si="8"/>
        <v>11.557734748724823</v>
      </c>
      <c r="V97" s="37"/>
      <c r="W97" s="37"/>
    </row>
    <row r="98" spans="3:23" x14ac:dyDescent="0.3">
      <c r="C98" s="58">
        <f t="shared" si="9"/>
        <v>21</v>
      </c>
      <c r="D98" s="59"/>
      <c r="E98" s="59">
        <f t="shared" si="0"/>
        <v>0.35819447516787978</v>
      </c>
      <c r="F98" s="59">
        <f t="shared" si="10"/>
        <v>300</v>
      </c>
      <c r="G98" s="59">
        <f t="shared" si="10"/>
        <v>0</v>
      </c>
      <c r="H98" s="59">
        <f t="shared" si="11"/>
        <v>-0.37298772180006068</v>
      </c>
      <c r="I98" s="59">
        <f t="shared" si="1"/>
        <v>0.3663333333333334</v>
      </c>
      <c r="J98" s="62">
        <f t="shared" si="2"/>
        <v>107.45834255036394</v>
      </c>
      <c r="K98" s="60">
        <f t="shared" si="3"/>
        <v>-6.654339356466644E-3</v>
      </c>
      <c r="L98" s="59">
        <f t="shared" si="12"/>
        <v>242.93289905367553</v>
      </c>
      <c r="M98" s="62">
        <f t="shared" si="4"/>
        <v>-1.6165579511534114</v>
      </c>
      <c r="N98" s="62">
        <f t="shared" si="13"/>
        <v>0.87605805059819364</v>
      </c>
      <c r="O98" s="62">
        <f t="shared" si="5"/>
        <v>0.94655800699058557</v>
      </c>
      <c r="P98" s="62">
        <f t="shared" si="14"/>
        <v>115.23319193960658</v>
      </c>
      <c r="Q98" s="62">
        <f t="shared" si="6"/>
        <v>109.07490050151762</v>
      </c>
      <c r="R98" s="62">
        <f t="shared" si="15"/>
        <v>9.0659887200744846E-2</v>
      </c>
      <c r="S98" s="62">
        <f t="shared" si="7"/>
        <v>0.44125187197083998</v>
      </c>
      <c r="T98" s="62">
        <f t="shared" si="16"/>
        <v>27.160723812755609</v>
      </c>
      <c r="U98" s="62">
        <f t="shared" si="8"/>
        <v>11.984720226461382</v>
      </c>
      <c r="V98" s="37"/>
      <c r="W98" s="37"/>
    </row>
    <row r="99" spans="3:23" x14ac:dyDescent="0.3">
      <c r="C99" s="58">
        <f t="shared" si="9"/>
        <v>22</v>
      </c>
      <c r="D99" s="59"/>
      <c r="E99" s="59">
        <f t="shared" si="0"/>
        <v>0.37442610287940586</v>
      </c>
      <c r="F99" s="59">
        <f t="shared" si="10"/>
        <v>300</v>
      </c>
      <c r="G99" s="59">
        <f t="shared" si="10"/>
        <v>0</v>
      </c>
      <c r="H99" s="59">
        <f t="shared" si="11"/>
        <v>-0.37298772180006068</v>
      </c>
      <c r="I99" s="59">
        <f t="shared" si="1"/>
        <v>0.38377777777777783</v>
      </c>
      <c r="J99" s="62">
        <f t="shared" si="2"/>
        <v>112.32783086382176</v>
      </c>
      <c r="K99" s="60">
        <f t="shared" si="3"/>
        <v>1.0789846606337533E-2</v>
      </c>
      <c r="L99" s="59">
        <f t="shared" si="12"/>
        <v>242.93289905367553</v>
      </c>
      <c r="M99" s="62">
        <f t="shared" si="4"/>
        <v>2.6212087164220392</v>
      </c>
      <c r="N99" s="62">
        <f t="shared" si="13"/>
        <v>0.87605805059819364</v>
      </c>
      <c r="O99" s="62">
        <f t="shared" si="5"/>
        <v>0.95204012230171464</v>
      </c>
      <c r="P99" s="62">
        <f t="shared" si="14"/>
        <v>115.23319193960658</v>
      </c>
      <c r="Q99" s="62">
        <f t="shared" si="6"/>
        <v>109.70662214740001</v>
      </c>
      <c r="R99" s="62">
        <f t="shared" si="15"/>
        <v>9.0659887200744846E-2</v>
      </c>
      <c r="S99" s="62">
        <f t="shared" si="7"/>
        <v>0.4568382944536632</v>
      </c>
      <c r="T99" s="62">
        <f t="shared" si="16"/>
        <v>27.160723812755609</v>
      </c>
      <c r="U99" s="62">
        <f t="shared" si="8"/>
        <v>12.408058742746269</v>
      </c>
      <c r="V99" s="37"/>
      <c r="W99" s="37"/>
    </row>
    <row r="100" spans="3:23" x14ac:dyDescent="0.3">
      <c r="C100" s="58">
        <f t="shared" si="9"/>
        <v>23</v>
      </c>
      <c r="D100" s="59"/>
      <c r="E100" s="59">
        <f t="shared" si="0"/>
        <v>0.39054379238145376</v>
      </c>
      <c r="F100" s="59">
        <f t="shared" si="10"/>
        <v>300</v>
      </c>
      <c r="G100" s="59">
        <f t="shared" si="10"/>
        <v>0</v>
      </c>
      <c r="H100" s="59">
        <f t="shared" si="11"/>
        <v>-0.37298772180006068</v>
      </c>
      <c r="I100" s="59">
        <f t="shared" si="1"/>
        <v>0.40122222222222226</v>
      </c>
      <c r="J100" s="62">
        <f t="shared" si="2"/>
        <v>117.16313771443613</v>
      </c>
      <c r="K100" s="60">
        <f t="shared" si="3"/>
        <v>2.8230749208837988E-2</v>
      </c>
      <c r="L100" s="59">
        <f t="shared" si="12"/>
        <v>242.93289905367553</v>
      </c>
      <c r="M100" s="62">
        <f t="shared" si="4"/>
        <v>6.8581777477602692</v>
      </c>
      <c r="N100" s="62">
        <f t="shared" si="13"/>
        <v>0.87605805059819364</v>
      </c>
      <c r="O100" s="62">
        <f t="shared" si="5"/>
        <v>0.95723253092291938</v>
      </c>
      <c r="P100" s="62">
        <f t="shared" si="14"/>
        <v>115.23319193960658</v>
      </c>
      <c r="Q100" s="62">
        <f t="shared" si="6"/>
        <v>110.30495996667617</v>
      </c>
      <c r="R100" s="62">
        <f t="shared" si="15"/>
        <v>9.0659887200744846E-2</v>
      </c>
      <c r="S100" s="62">
        <f t="shared" si="7"/>
        <v>0.47228570062087477</v>
      </c>
      <c r="T100" s="62">
        <f t="shared" si="16"/>
        <v>27.160723812755609</v>
      </c>
      <c r="U100" s="62">
        <f t="shared" si="8"/>
        <v>12.827621475277359</v>
      </c>
      <c r="V100" s="37"/>
      <c r="W100" s="37"/>
    </row>
    <row r="101" spans="3:23" x14ac:dyDescent="0.3">
      <c r="C101" s="58">
        <f t="shared" si="9"/>
        <v>24</v>
      </c>
      <c r="D101" s="59"/>
      <c r="E101" s="59">
        <f t="shared" si="0"/>
        <v>0.40654263904619797</v>
      </c>
      <c r="F101" s="59">
        <f t="shared" si="10"/>
        <v>300</v>
      </c>
      <c r="G101" s="59">
        <f t="shared" si="10"/>
        <v>0</v>
      </c>
      <c r="H101" s="59">
        <f t="shared" si="11"/>
        <v>-0.37298772180006068</v>
      </c>
      <c r="I101" s="59">
        <f t="shared" si="1"/>
        <v>0.41866666666666674</v>
      </c>
      <c r="J101" s="62">
        <f t="shared" si="2"/>
        <v>121.96279171385939</v>
      </c>
      <c r="K101" s="60">
        <f t="shared" si="3"/>
        <v>4.5663061168238706E-2</v>
      </c>
      <c r="L101" s="59">
        <f t="shared" si="12"/>
        <v>242.93289905367553</v>
      </c>
      <c r="M101" s="62">
        <f t="shared" si="4"/>
        <v>11.093059829265544</v>
      </c>
      <c r="N101" s="62">
        <f t="shared" si="13"/>
        <v>0.87605805059819364</v>
      </c>
      <c r="O101" s="62">
        <f t="shared" si="5"/>
        <v>0.96213365279945295</v>
      </c>
      <c r="P101" s="62">
        <f t="shared" si="14"/>
        <v>115.23319193960658</v>
      </c>
      <c r="Q101" s="62">
        <f t="shared" si="6"/>
        <v>110.86973188459416</v>
      </c>
      <c r="R101" s="62">
        <f t="shared" si="15"/>
        <v>9.0659887200744846E-2</v>
      </c>
      <c r="S101" s="62">
        <f t="shared" si="7"/>
        <v>0.48758938981248801</v>
      </c>
      <c r="T101" s="62">
        <f t="shared" si="16"/>
        <v>27.160723812755609</v>
      </c>
      <c r="U101" s="62">
        <f t="shared" si="8"/>
        <v>13.24328075072702</v>
      </c>
      <c r="V101" s="37"/>
      <c r="W101" s="37"/>
    </row>
    <row r="102" spans="3:23" x14ac:dyDescent="0.3">
      <c r="C102" s="58">
        <f t="shared" si="9"/>
        <v>25</v>
      </c>
      <c r="D102" s="59"/>
      <c r="E102" s="59">
        <f t="shared" si="0"/>
        <v>0.42241777440979811</v>
      </c>
      <c r="F102" s="59">
        <f t="shared" si="10"/>
        <v>300</v>
      </c>
      <c r="G102" s="59">
        <f t="shared" si="10"/>
        <v>0</v>
      </c>
      <c r="H102" s="59">
        <f t="shared" si="11"/>
        <v>-0.37298772180006068</v>
      </c>
      <c r="I102" s="59">
        <f t="shared" si="1"/>
        <v>0.43611111111111117</v>
      </c>
      <c r="J102" s="62">
        <f t="shared" si="2"/>
        <v>126.72533232293944</v>
      </c>
      <c r="K102" s="60">
        <f t="shared" si="3"/>
        <v>6.3081477815884135E-2</v>
      </c>
      <c r="L102" s="59">
        <f t="shared" si="12"/>
        <v>242.93289905367553</v>
      </c>
      <c r="M102" s="62">
        <f t="shared" si="4"/>
        <v>15.324566282402852</v>
      </c>
      <c r="N102" s="62">
        <f t="shared" si="13"/>
        <v>0.87605805059819364</v>
      </c>
      <c r="O102" s="62">
        <f t="shared" si="5"/>
        <v>0.96674199651539428</v>
      </c>
      <c r="P102" s="62">
        <f t="shared" si="14"/>
        <v>115.23319193960658</v>
      </c>
      <c r="Q102" s="62">
        <f t="shared" si="6"/>
        <v>111.40076604053691</v>
      </c>
      <c r="R102" s="62">
        <f t="shared" si="15"/>
        <v>9.0659887200744846E-2</v>
      </c>
      <c r="S102" s="62">
        <f t="shared" si="7"/>
        <v>0.50274470510172486</v>
      </c>
      <c r="T102" s="62">
        <f t="shared" si="16"/>
        <v>27.160723812755609</v>
      </c>
      <c r="U102" s="62">
        <f t="shared" si="8"/>
        <v>13.654910083593215</v>
      </c>
      <c r="V102" s="37"/>
      <c r="W102" s="37"/>
    </row>
    <row r="103" spans="3:23" x14ac:dyDescent="0.3">
      <c r="C103" s="58">
        <f t="shared" si="9"/>
        <v>26</v>
      </c>
      <c r="D103" s="59"/>
      <c r="E103" s="59">
        <f t="shared" si="0"/>
        <v>0.43816436765387751</v>
      </c>
      <c r="F103" s="59">
        <f t="shared" si="10"/>
        <v>300</v>
      </c>
      <c r="G103" s="59">
        <f t="shared" si="10"/>
        <v>0</v>
      </c>
      <c r="H103" s="59">
        <f t="shared" si="11"/>
        <v>-0.37298772180006068</v>
      </c>
      <c r="I103" s="59">
        <f t="shared" si="1"/>
        <v>0.4535555555555556</v>
      </c>
      <c r="J103" s="62">
        <f t="shared" si="2"/>
        <v>131.44931029616325</v>
      </c>
      <c r="K103" s="60">
        <f t="shared" si="3"/>
        <v>8.0480698711475146E-2</v>
      </c>
      <c r="L103" s="59">
        <f t="shared" si="12"/>
        <v>242.93289905367553</v>
      </c>
      <c r="M103" s="62">
        <f t="shared" si="4"/>
        <v>19.551409455844066</v>
      </c>
      <c r="N103" s="62">
        <f t="shared" si="13"/>
        <v>0.87605805059819364</v>
      </c>
      <c r="O103" s="62">
        <f t="shared" si="5"/>
        <v>0.97105615974748771</v>
      </c>
      <c r="P103" s="62">
        <f t="shared" si="14"/>
        <v>115.23319193960658</v>
      </c>
      <c r="Q103" s="62">
        <f t="shared" si="6"/>
        <v>111.89790084031952</v>
      </c>
      <c r="R103" s="62">
        <f t="shared" si="15"/>
        <v>9.0659887200744846E-2</v>
      </c>
      <c r="S103" s="62">
        <f t="shared" si="7"/>
        <v>0.5177470347121228</v>
      </c>
      <c r="T103" s="62">
        <f t="shared" si="16"/>
        <v>27.160723812755609</v>
      </c>
      <c r="U103" s="62">
        <f t="shared" si="8"/>
        <v>14.062384214689159</v>
      </c>
      <c r="V103" s="37"/>
      <c r="W103" s="37"/>
    </row>
    <row r="104" spans="3:23" x14ac:dyDescent="0.3">
      <c r="C104" s="58">
        <f t="shared" si="9"/>
        <v>27</v>
      </c>
      <c r="D104" s="59"/>
      <c r="E104" s="59">
        <f t="shared" si="0"/>
        <v>0.45377762707554514</v>
      </c>
      <c r="F104" s="59">
        <f t="shared" si="10"/>
        <v>300</v>
      </c>
      <c r="G104" s="59">
        <f t="shared" si="10"/>
        <v>0</v>
      </c>
      <c r="H104" s="59">
        <f t="shared" si="11"/>
        <v>-0.37298772180006068</v>
      </c>
      <c r="I104" s="59">
        <f t="shared" si="1"/>
        <v>0.47100000000000003</v>
      </c>
      <c r="J104" s="62">
        <f t="shared" si="2"/>
        <v>136.13328812266354</v>
      </c>
      <c r="K104" s="60">
        <f t="shared" si="3"/>
        <v>9.7855429255997592E-2</v>
      </c>
      <c r="L104" s="59">
        <f t="shared" si="12"/>
        <v>242.93289905367553</v>
      </c>
      <c r="M104" s="62">
        <f t="shared" si="4"/>
        <v>23.772303117301348</v>
      </c>
      <c r="N104" s="62">
        <f t="shared" si="13"/>
        <v>0.87605805059819364</v>
      </c>
      <c r="O104" s="62">
        <f t="shared" si="5"/>
        <v>0.97507482969187076</v>
      </c>
      <c r="P104" s="62">
        <f t="shared" si="14"/>
        <v>115.23319193960658</v>
      </c>
      <c r="Q104" s="62">
        <f t="shared" si="6"/>
        <v>112.36098500536255</v>
      </c>
      <c r="R104" s="62">
        <f t="shared" si="15"/>
        <v>9.0659887200744846E-2</v>
      </c>
      <c r="S104" s="62">
        <f t="shared" si="7"/>
        <v>0.53259181342090345</v>
      </c>
      <c r="T104" s="62">
        <f t="shared" si="16"/>
        <v>27.160723812755609</v>
      </c>
      <c r="U104" s="62">
        <f t="shared" si="8"/>
        <v>14.465579149259824</v>
      </c>
      <c r="V104" s="37"/>
      <c r="W104" s="37"/>
    </row>
    <row r="105" spans="3:23" x14ac:dyDescent="0.3">
      <c r="C105" s="58">
        <f t="shared" si="9"/>
        <v>28</v>
      </c>
      <c r="D105" s="59"/>
      <c r="E105" s="59">
        <f t="shared" si="0"/>
        <v>0.46925280154551563</v>
      </c>
      <c r="F105" s="59">
        <f t="shared" si="10"/>
        <v>300</v>
      </c>
      <c r="G105" s="59">
        <f t="shared" si="10"/>
        <v>0</v>
      </c>
      <c r="H105" s="59">
        <f t="shared" si="11"/>
        <v>-0.37298772180006068</v>
      </c>
      <c r="I105" s="59">
        <f t="shared" si="1"/>
        <v>0.48844444444444451</v>
      </c>
      <c r="J105" s="62">
        <f t="shared" si="2"/>
        <v>140.7758404636547</v>
      </c>
      <c r="K105" s="60">
        <f t="shared" si="3"/>
        <v>0.11520038230287395</v>
      </c>
      <c r="L105" s="59">
        <f t="shared" si="12"/>
        <v>242.93289905367553</v>
      </c>
      <c r="M105" s="62">
        <f t="shared" si="4"/>
        <v>27.985962844928906</v>
      </c>
      <c r="N105" s="62">
        <f t="shared" si="13"/>
        <v>0.87605805059819364</v>
      </c>
      <c r="O105" s="62">
        <f t="shared" si="5"/>
        <v>0.97879678346356169</v>
      </c>
      <c r="P105" s="62">
        <f t="shared" si="14"/>
        <v>115.23319193960658</v>
      </c>
      <c r="Q105" s="62">
        <f t="shared" si="6"/>
        <v>112.78987761872615</v>
      </c>
      <c r="R105" s="62">
        <f t="shared" si="15"/>
        <v>9.0659887200744846E-2</v>
      </c>
      <c r="S105" s="62">
        <f t="shared" si="7"/>
        <v>0.547274523948173</v>
      </c>
      <c r="T105" s="62">
        <f t="shared" si="16"/>
        <v>27.160723812755609</v>
      </c>
      <c r="U105" s="62">
        <f t="shared" si="8"/>
        <v>14.864372194713633</v>
      </c>
      <c r="V105" s="37"/>
      <c r="W105" s="37"/>
    </row>
    <row r="106" spans="3:23" x14ac:dyDescent="0.3">
      <c r="C106" s="58">
        <f t="shared" si="9"/>
        <v>29</v>
      </c>
      <c r="D106" s="59"/>
      <c r="E106" s="59">
        <f t="shared" si="0"/>
        <v>0.484585181953882</v>
      </c>
      <c r="F106" s="59">
        <f t="shared" si="10"/>
        <v>300</v>
      </c>
      <c r="G106" s="59">
        <f t="shared" si="10"/>
        <v>0</v>
      </c>
      <c r="H106" s="59">
        <f t="shared" si="11"/>
        <v>-0.37298772180006068</v>
      </c>
      <c r="I106" s="59">
        <f t="shared" si="1"/>
        <v>0.50588888888888894</v>
      </c>
      <c r="J106" s="62">
        <f t="shared" si="2"/>
        <v>145.37555458616461</v>
      </c>
      <c r="K106" s="60">
        <f t="shared" si="3"/>
        <v>0.13251027976684657</v>
      </c>
      <c r="L106" s="59">
        <f t="shared" si="12"/>
        <v>242.93289905367553</v>
      </c>
      <c r="M106" s="62">
        <f t="shared" si="4"/>
        <v>32.191106418173639</v>
      </c>
      <c r="N106" s="62">
        <f t="shared" si="13"/>
        <v>0.87605805059819364</v>
      </c>
      <c r="O106" s="62">
        <f t="shared" si="5"/>
        <v>0.9822208884685848</v>
      </c>
      <c r="P106" s="62">
        <f t="shared" si="14"/>
        <v>115.23319193960658</v>
      </c>
      <c r="Q106" s="62">
        <f t="shared" si="6"/>
        <v>113.18444816799135</v>
      </c>
      <c r="R106" s="62">
        <f t="shared" si="15"/>
        <v>9.0659887200744846E-2</v>
      </c>
      <c r="S106" s="62">
        <f t="shared" si="7"/>
        <v>0.56179069833153539</v>
      </c>
      <c r="T106" s="62">
        <f t="shared" si="16"/>
        <v>27.160723812755609</v>
      </c>
      <c r="U106" s="62">
        <f t="shared" si="8"/>
        <v>15.258641997957936</v>
      </c>
      <c r="V106" s="37"/>
      <c r="W106" s="37"/>
    </row>
    <row r="107" spans="3:23" x14ac:dyDescent="0.3">
      <c r="C107" s="58">
        <f t="shared" si="9"/>
        <v>30</v>
      </c>
      <c r="D107" s="59"/>
      <c r="E107" s="59">
        <f t="shared" si="0"/>
        <v>0.49977010264310245</v>
      </c>
      <c r="F107" s="59">
        <f t="shared" si="10"/>
        <v>300</v>
      </c>
      <c r="G107" s="59">
        <f t="shared" si="10"/>
        <v>0</v>
      </c>
      <c r="H107" s="59">
        <f t="shared" si="11"/>
        <v>-0.37298772180006068</v>
      </c>
      <c r="I107" s="59">
        <f t="shared" si="1"/>
        <v>0.52333333333333343</v>
      </c>
      <c r="J107" s="62">
        <f t="shared" si="2"/>
        <v>149.93103079293073</v>
      </c>
      <c r="K107" s="60">
        <f t="shared" si="3"/>
        <v>0.14977985423010429</v>
      </c>
      <c r="L107" s="59">
        <f t="shared" si="12"/>
        <v>242.93289905367553</v>
      </c>
      <c r="M107" s="62">
        <f t="shared" si="4"/>
        <v>36.386454207956163</v>
      </c>
      <c r="N107" s="62">
        <f t="shared" si="13"/>
        <v>0.87605805059819364</v>
      </c>
      <c r="O107" s="62">
        <f t="shared" si="5"/>
        <v>0.98534610274861945</v>
      </c>
      <c r="P107" s="62">
        <f t="shared" si="14"/>
        <v>115.23319193960658</v>
      </c>
      <c r="Q107" s="62">
        <f t="shared" si="6"/>
        <v>113.54457658497498</v>
      </c>
      <c r="R107" s="62">
        <f t="shared" si="15"/>
        <v>9.0659887200744846E-2</v>
      </c>
      <c r="S107" s="62">
        <f t="shared" si="7"/>
        <v>0.5761359192856973</v>
      </c>
      <c r="T107" s="62">
        <f t="shared" si="16"/>
        <v>27.160723812755609</v>
      </c>
      <c r="U107" s="62">
        <f t="shared" si="8"/>
        <v>15.648268582326882</v>
      </c>
      <c r="V107" s="37"/>
      <c r="W107" s="37"/>
    </row>
    <row r="108" spans="3:23" x14ac:dyDescent="0.3">
      <c r="C108" s="58">
        <f t="shared" si="9"/>
        <v>31</v>
      </c>
      <c r="D108" s="59"/>
      <c r="E108" s="59">
        <f t="shared" si="0"/>
        <v>0.51480294282776407</v>
      </c>
      <c r="F108" s="59">
        <f t="shared" si="10"/>
        <v>300</v>
      </c>
      <c r="G108" s="59">
        <f t="shared" si="10"/>
        <v>0</v>
      </c>
      <c r="H108" s="59">
        <f t="shared" si="11"/>
        <v>-0.37298772180006068</v>
      </c>
      <c r="I108" s="59">
        <f t="shared" si="1"/>
        <v>0.5407777777777778</v>
      </c>
      <c r="J108" s="62">
        <f t="shared" si="2"/>
        <v>154.44088284832921</v>
      </c>
      <c r="K108" s="60">
        <f t="shared" si="3"/>
        <v>0.16700385054516217</v>
      </c>
      <c r="L108" s="59">
        <f t="shared" si="12"/>
        <v>242.93289905367553</v>
      </c>
      <c r="M108" s="62">
        <f t="shared" si="4"/>
        <v>40.570729566062994</v>
      </c>
      <c r="N108" s="62">
        <f t="shared" si="13"/>
        <v>0.87605805059819364</v>
      </c>
      <c r="O108" s="62">
        <f t="shared" si="5"/>
        <v>0.98817147529806915</v>
      </c>
      <c r="P108" s="62">
        <f t="shared" si="14"/>
        <v>115.23319193960658</v>
      </c>
      <c r="Q108" s="62">
        <f t="shared" si="6"/>
        <v>113.87015328226661</v>
      </c>
      <c r="R108" s="62">
        <f t="shared" si="15"/>
        <v>9.0659887200744846E-2</v>
      </c>
      <c r="S108" s="62">
        <f t="shared" si="7"/>
        <v>0.5903058215466519</v>
      </c>
      <c r="T108" s="62">
        <f t="shared" si="16"/>
        <v>27.160723812755609</v>
      </c>
      <c r="U108" s="62">
        <f t="shared" si="8"/>
        <v>16.033133384090412</v>
      </c>
      <c r="V108" s="37"/>
      <c r="W108" s="37"/>
    </row>
    <row r="109" spans="3:23" x14ac:dyDescent="0.3">
      <c r="C109" s="58">
        <f t="shared" si="9"/>
        <v>32</v>
      </c>
      <c r="D109" s="59"/>
      <c r="E109" s="59">
        <f t="shared" si="0"/>
        <v>0.52967912800069206</v>
      </c>
      <c r="F109" s="59">
        <f t="shared" si="10"/>
        <v>300</v>
      </c>
      <c r="G109" s="59">
        <f t="shared" si="10"/>
        <v>0</v>
      </c>
      <c r="H109" s="59">
        <f t="shared" si="11"/>
        <v>-0.37298772180006068</v>
      </c>
      <c r="I109" s="59">
        <f t="shared" si="1"/>
        <v>0.55822222222222229</v>
      </c>
      <c r="J109" s="62">
        <f t="shared" si="2"/>
        <v>158.90373840020763</v>
      </c>
      <c r="K109" s="60">
        <f t="shared" si="3"/>
        <v>0.18417702743400829</v>
      </c>
      <c r="L109" s="59">
        <f t="shared" si="12"/>
        <v>242.93289905367553</v>
      </c>
      <c r="M109" s="62">
        <f t="shared" si="4"/>
        <v>44.742659213631967</v>
      </c>
      <c r="N109" s="62">
        <f t="shared" si="13"/>
        <v>0.87605805059819364</v>
      </c>
      <c r="O109" s="62">
        <f t="shared" si="5"/>
        <v>0.99069614635345349</v>
      </c>
      <c r="P109" s="62">
        <f t="shared" si="14"/>
        <v>115.23319193960658</v>
      </c>
      <c r="Q109" s="62">
        <f t="shared" si="6"/>
        <v>114.16107918657607</v>
      </c>
      <c r="R109" s="62">
        <f t="shared" si="15"/>
        <v>9.0659887200744846E-2</v>
      </c>
      <c r="S109" s="62">
        <f t="shared" si="7"/>
        <v>0.60429609320003308</v>
      </c>
      <c r="T109" s="62">
        <f t="shared" si="16"/>
        <v>27.160723812755609</v>
      </c>
      <c r="U109" s="62">
        <f t="shared" si="8"/>
        <v>16.41311928853332</v>
      </c>
      <c r="V109" s="37"/>
      <c r="W109" s="37"/>
    </row>
    <row r="110" spans="3:23" x14ac:dyDescent="0.3">
      <c r="C110" s="58">
        <f t="shared" si="9"/>
        <v>33</v>
      </c>
      <c r="D110" s="59"/>
      <c r="E110" s="59">
        <f t="shared" si="0"/>
        <v>0.54439413132497694</v>
      </c>
      <c r="F110" s="59">
        <f t="shared" si="10"/>
        <v>300</v>
      </c>
      <c r="G110" s="59">
        <f t="shared" si="10"/>
        <v>0</v>
      </c>
      <c r="H110" s="59">
        <f t="shared" si="11"/>
        <v>-0.37298772180006068</v>
      </c>
      <c r="I110" s="59">
        <f t="shared" si="1"/>
        <v>0.57566666666666677</v>
      </c>
      <c r="J110" s="62">
        <f t="shared" si="2"/>
        <v>163.31823939749307</v>
      </c>
      <c r="K110" s="60">
        <f t="shared" si="3"/>
        <v>0.20129415908302875</v>
      </c>
      <c r="L110" s="59">
        <f t="shared" si="12"/>
        <v>242.93289905367553</v>
      </c>
      <c r="M110" s="62">
        <f t="shared" si="4"/>
        <v>48.900973628611929</v>
      </c>
      <c r="N110" s="62">
        <f t="shared" si="13"/>
        <v>0.87605805059819364</v>
      </c>
      <c r="O110" s="62">
        <f t="shared" si="5"/>
        <v>0.99291934765503487</v>
      </c>
      <c r="P110" s="62">
        <f t="shared" si="14"/>
        <v>115.23319193960658</v>
      </c>
      <c r="Q110" s="62">
        <f t="shared" si="6"/>
        <v>114.41726576888159</v>
      </c>
      <c r="R110" s="62">
        <f t="shared" si="15"/>
        <v>9.0659887200744846E-2</v>
      </c>
      <c r="S110" s="62">
        <f t="shared" si="7"/>
        <v>0.61810247699323473</v>
      </c>
      <c r="T110" s="62">
        <f t="shared" si="16"/>
        <v>27.160723812755609</v>
      </c>
      <c r="U110" s="62">
        <f t="shared" si="8"/>
        <v>16.788110665593376</v>
      </c>
      <c r="V110" s="37"/>
      <c r="W110" s="37"/>
    </row>
    <row r="111" spans="3:23" x14ac:dyDescent="0.3">
      <c r="C111" s="58">
        <f t="shared" si="9"/>
        <v>34</v>
      </c>
      <c r="D111" s="59"/>
      <c r="E111" s="59">
        <f t="shared" si="0"/>
        <v>0.55894347501149444</v>
      </c>
      <c r="F111" s="59">
        <f t="shared" si="10"/>
        <v>300</v>
      </c>
      <c r="G111" s="59">
        <f t="shared" si="10"/>
        <v>0</v>
      </c>
      <c r="H111" s="59">
        <f t="shared" si="11"/>
        <v>-0.37298772180006068</v>
      </c>
      <c r="I111" s="59">
        <f t="shared" si="1"/>
        <v>0.59311111111111114</v>
      </c>
      <c r="J111" s="62">
        <f t="shared" si="2"/>
        <v>167.68304250344832</v>
      </c>
      <c r="K111" s="60">
        <f t="shared" si="3"/>
        <v>0.21835003673322809</v>
      </c>
      <c r="L111" s="59">
        <f t="shared" si="12"/>
        <v>242.93289905367553</v>
      </c>
      <c r="M111" s="62">
        <f t="shared" si="4"/>
        <v>53.044407432079645</v>
      </c>
      <c r="N111" s="62">
        <f t="shared" si="13"/>
        <v>0.87605805059819364</v>
      </c>
      <c r="O111" s="62">
        <f t="shared" si="5"/>
        <v>0.99484040268060037</v>
      </c>
      <c r="P111" s="62">
        <f t="shared" si="14"/>
        <v>115.23319193960658</v>
      </c>
      <c r="Q111" s="62">
        <f t="shared" si="6"/>
        <v>114.63863507136912</v>
      </c>
      <c r="R111" s="62">
        <f t="shared" si="15"/>
        <v>9.0659887200744846E-2</v>
      </c>
      <c r="S111" s="62">
        <f t="shared" si="7"/>
        <v>0.63172077163089635</v>
      </c>
      <c r="T111" s="62">
        <f t="shared" si="16"/>
        <v>27.160723812755609</v>
      </c>
      <c r="U111" s="62">
        <f t="shared" si="8"/>
        <v>17.157993405047634</v>
      </c>
      <c r="V111" s="37"/>
      <c r="W111" s="37"/>
    </row>
    <row r="112" spans="3:23" x14ac:dyDescent="0.3">
      <c r="C112" s="58">
        <f t="shared" si="9"/>
        <v>35</v>
      </c>
      <c r="D112" s="59"/>
      <c r="E112" s="59">
        <f t="shared" si="0"/>
        <v>0.57332273168150161</v>
      </c>
      <c r="F112" s="59">
        <f t="shared" si="10"/>
        <v>300</v>
      </c>
      <c r="G112" s="59">
        <f t="shared" si="10"/>
        <v>0</v>
      </c>
      <c r="H112" s="59">
        <f t="shared" si="11"/>
        <v>-0.37298772180006068</v>
      </c>
      <c r="I112" s="59">
        <f t="shared" si="1"/>
        <v>0.61055555555555563</v>
      </c>
      <c r="J112" s="62">
        <f t="shared" si="2"/>
        <v>171.99681950445049</v>
      </c>
      <c r="K112" s="60">
        <f t="shared" si="3"/>
        <v>0.23533947026525953</v>
      </c>
      <c r="L112" s="59">
        <f t="shared" si="12"/>
        <v>242.93289905367553</v>
      </c>
      <c r="M112" s="62">
        <f t="shared" si="4"/>
        <v>57.171699773295764</v>
      </c>
      <c r="N112" s="62">
        <f t="shared" si="13"/>
        <v>0.87605805059819364</v>
      </c>
      <c r="O112" s="62">
        <f t="shared" si="5"/>
        <v>0.99645872685132875</v>
      </c>
      <c r="P112" s="62">
        <f t="shared" si="14"/>
        <v>115.23319193960658</v>
      </c>
      <c r="Q112" s="62">
        <f t="shared" si="6"/>
        <v>114.82511973115517</v>
      </c>
      <c r="R112" s="62">
        <f t="shared" si="15"/>
        <v>9.0659887200744846E-2</v>
      </c>
      <c r="S112" s="62">
        <f t="shared" si="7"/>
        <v>0.64514683305336196</v>
      </c>
      <c r="T112" s="62">
        <f t="shared" si="16"/>
        <v>27.160723812755609</v>
      </c>
      <c r="U112" s="62">
        <f t="shared" si="8"/>
        <v>17.522654951236316</v>
      </c>
      <c r="V112" s="37"/>
      <c r="W112" s="37"/>
    </row>
    <row r="113" spans="3:23" x14ac:dyDescent="0.3">
      <c r="C113" s="58">
        <f t="shared" si="9"/>
        <v>36</v>
      </c>
      <c r="D113" s="59"/>
      <c r="E113" s="59">
        <f t="shared" si="0"/>
        <v>0.587527525713892</v>
      </c>
      <c r="F113" s="59">
        <f t="shared" si="10"/>
        <v>300</v>
      </c>
      <c r="G113" s="59">
        <f t="shared" si="10"/>
        <v>0</v>
      </c>
      <c r="H113" s="59">
        <f t="shared" si="11"/>
        <v>-0.37298772180006068</v>
      </c>
      <c r="I113" s="59">
        <f t="shared" si="1"/>
        <v>0.62800000000000011</v>
      </c>
      <c r="J113" s="62">
        <f t="shared" si="2"/>
        <v>176.2582577141676</v>
      </c>
      <c r="K113" s="60">
        <f t="shared" si="3"/>
        <v>0.25225728977878276</v>
      </c>
      <c r="L113" s="59">
        <f t="shared" si="12"/>
        <v>242.93289905367553</v>
      </c>
      <c r="M113" s="62">
        <f t="shared" si="4"/>
        <v>61.281594713382809</v>
      </c>
      <c r="N113" s="62">
        <f t="shared" si="13"/>
        <v>0.87605805059819364</v>
      </c>
      <c r="O113" s="62">
        <f t="shared" si="5"/>
        <v>0.99777382770967782</v>
      </c>
      <c r="P113" s="62">
        <f t="shared" si="14"/>
        <v>115.23319193960658</v>
      </c>
      <c r="Q113" s="62">
        <f t="shared" si="6"/>
        <v>114.97666300078525</v>
      </c>
      <c r="R113" s="62">
        <f t="shared" si="15"/>
        <v>9.0659887200744846E-2</v>
      </c>
      <c r="S113" s="62">
        <f t="shared" si="7"/>
        <v>0.65837657569772068</v>
      </c>
      <c r="T113" s="62">
        <f t="shared" si="16"/>
        <v>27.160723812755609</v>
      </c>
      <c r="U113" s="62">
        <f t="shared" si="8"/>
        <v>17.881984337313579</v>
      </c>
      <c r="V113" s="37"/>
      <c r="W113" s="37"/>
    </row>
    <row r="114" spans="3:23" x14ac:dyDescent="0.3">
      <c r="C114" s="58">
        <f t="shared" si="9"/>
        <v>37</v>
      </c>
      <c r="D114" s="59"/>
      <c r="E114" s="59">
        <f t="shared" si="0"/>
        <v>0.6015535345767008</v>
      </c>
      <c r="F114" s="59">
        <f t="shared" si="10"/>
        <v>300</v>
      </c>
      <c r="G114" s="59">
        <f t="shared" si="10"/>
        <v>0</v>
      </c>
      <c r="H114" s="59">
        <f t="shared" si="11"/>
        <v>-0.37298772180006068</v>
      </c>
      <c r="I114" s="59">
        <f t="shared" si="1"/>
        <v>0.64544444444444449</v>
      </c>
      <c r="J114" s="62">
        <f t="shared" si="2"/>
        <v>180.46606037301024</v>
      </c>
      <c r="K114" s="60">
        <f t="shared" si="3"/>
        <v>0.26909834716566938</v>
      </c>
      <c r="L114" s="59">
        <f t="shared" si="12"/>
        <v>242.93289905367553</v>
      </c>
      <c r="M114" s="62">
        <f t="shared" si="4"/>
        <v>65.372841607508491</v>
      </c>
      <c r="N114" s="62">
        <f t="shared" si="13"/>
        <v>0.87605805059819364</v>
      </c>
      <c r="O114" s="62">
        <f t="shared" si="5"/>
        <v>0.99878530506923968</v>
      </c>
      <c r="P114" s="62">
        <f t="shared" si="14"/>
        <v>115.23319193960658</v>
      </c>
      <c r="Q114" s="62">
        <f t="shared" si="6"/>
        <v>115.09321876550221</v>
      </c>
      <c r="R114" s="62">
        <f t="shared" si="15"/>
        <v>9.0659887200744846E-2</v>
      </c>
      <c r="S114" s="62">
        <f t="shared" si="7"/>
        <v>0.67140597374104705</v>
      </c>
      <c r="T114" s="62">
        <f t="shared" si="16"/>
        <v>27.160723812755609</v>
      </c>
      <c r="U114" s="62">
        <f t="shared" si="8"/>
        <v>18.235872219014823</v>
      </c>
      <c r="V114" s="37"/>
      <c r="W114" s="37"/>
    </row>
    <row r="115" spans="3:23" x14ac:dyDescent="0.3">
      <c r="C115" s="58">
        <f t="shared" si="9"/>
        <v>38</v>
      </c>
      <c r="D115" s="59"/>
      <c r="E115" s="59">
        <f t="shared" si="0"/>
        <v>0.61539649014245612</v>
      </c>
      <c r="F115" s="59">
        <f t="shared" si="10"/>
        <v>300</v>
      </c>
      <c r="G115" s="59">
        <f t="shared" si="10"/>
        <v>0</v>
      </c>
      <c r="H115" s="59">
        <f t="shared" si="11"/>
        <v>-0.37298772180006068</v>
      </c>
      <c r="I115" s="59">
        <f t="shared" si="1"/>
        <v>0.66288888888888897</v>
      </c>
      <c r="J115" s="62">
        <f t="shared" si="2"/>
        <v>184.61894704273683</v>
      </c>
      <c r="K115" s="60">
        <f t="shared" si="3"/>
        <v>0.28585751767657763</v>
      </c>
      <c r="L115" s="59">
        <f t="shared" si="12"/>
        <v>242.93289905367553</v>
      </c>
      <c r="M115" s="62">
        <f t="shared" si="4"/>
        <v>69.444195485458295</v>
      </c>
      <c r="N115" s="62">
        <f t="shared" si="13"/>
        <v>0.87605805059819364</v>
      </c>
      <c r="O115" s="62">
        <f t="shared" si="5"/>
        <v>0.99949285113651831</v>
      </c>
      <c r="P115" s="62">
        <f t="shared" si="14"/>
        <v>115.23319193960658</v>
      </c>
      <c r="Q115" s="62">
        <f t="shared" si="6"/>
        <v>115.17475155727905</v>
      </c>
      <c r="R115" s="62">
        <f t="shared" si="15"/>
        <v>9.0659887200744846E-2</v>
      </c>
      <c r="S115" s="62">
        <f t="shared" si="7"/>
        <v>0.68423106232546371</v>
      </c>
      <c r="T115" s="62">
        <f t="shared" si="16"/>
        <v>27.160723812755609</v>
      </c>
      <c r="U115" s="62">
        <f t="shared" si="8"/>
        <v>18.584210907930292</v>
      </c>
      <c r="V115" s="37"/>
      <c r="W115" s="37"/>
    </row>
    <row r="116" spans="3:23" x14ac:dyDescent="0.3">
      <c r="C116" s="58">
        <f t="shared" si="9"/>
        <v>39</v>
      </c>
      <c r="D116" s="59"/>
      <c r="E116" s="59">
        <f t="shared" si="0"/>
        <v>0.6290521799869736</v>
      </c>
      <c r="F116" s="59">
        <f t="shared" si="10"/>
        <v>300</v>
      </c>
      <c r="G116" s="59">
        <f t="shared" si="10"/>
        <v>0</v>
      </c>
      <c r="H116" s="59">
        <f t="shared" si="11"/>
        <v>-0.37298772180006068</v>
      </c>
      <c r="I116" s="59">
        <f t="shared" si="1"/>
        <v>0.68033333333333346</v>
      </c>
      <c r="J116" s="62">
        <f t="shared" si="2"/>
        <v>188.71565399609207</v>
      </c>
      <c r="K116" s="60">
        <f t="shared" si="3"/>
        <v>0.30252970148041741</v>
      </c>
      <c r="L116" s="59">
        <f t="shared" si="12"/>
        <v>242.93289905367553</v>
      </c>
      <c r="M116" s="62">
        <f t="shared" si="4"/>
        <v>73.494417430480837</v>
      </c>
      <c r="N116" s="62">
        <f t="shared" si="13"/>
        <v>0.87605805059819364</v>
      </c>
      <c r="O116" s="62">
        <f t="shared" si="5"/>
        <v>0.99989625060459064</v>
      </c>
      <c r="P116" s="62">
        <f t="shared" si="14"/>
        <v>115.23319193960658</v>
      </c>
      <c r="Q116" s="62">
        <f t="shared" si="6"/>
        <v>115.22123656561176</v>
      </c>
      <c r="R116" s="62">
        <f t="shared" si="15"/>
        <v>9.0659887200744846E-2</v>
      </c>
      <c r="S116" s="62">
        <f t="shared" si="7"/>
        <v>0.6968479387646499</v>
      </c>
      <c r="T116" s="62">
        <f t="shared" si="16"/>
        <v>27.160723812755609</v>
      </c>
      <c r="U116" s="62">
        <f t="shared" si="8"/>
        <v>18.926894404274691</v>
      </c>
      <c r="V116" s="37"/>
      <c r="W116" s="37"/>
    </row>
    <row r="117" spans="3:23" x14ac:dyDescent="0.3">
      <c r="C117" s="58">
        <f t="shared" si="9"/>
        <v>40</v>
      </c>
      <c r="D117" s="59"/>
      <c r="E117" s="59">
        <f t="shared" si="0"/>
        <v>0.64251644867120083</v>
      </c>
      <c r="F117" s="59">
        <f t="shared" si="10"/>
        <v>300</v>
      </c>
      <c r="G117" s="59">
        <f t="shared" si="10"/>
        <v>0</v>
      </c>
      <c r="H117" s="59">
        <f t="shared" si="11"/>
        <v>-0.37298772180006068</v>
      </c>
      <c r="I117" s="59">
        <f t="shared" si="1"/>
        <v>0.69777777777777783</v>
      </c>
      <c r="J117" s="62">
        <f t="shared" si="2"/>
        <v>192.75493460136025</v>
      </c>
      <c r="K117" s="60">
        <f t="shared" si="3"/>
        <v>0.31910982521623404</v>
      </c>
      <c r="L117" s="59">
        <f t="shared" si="12"/>
        <v>242.93289905367553</v>
      </c>
      <c r="M117" s="62">
        <f t="shared" si="4"/>
        <v>77.522274956291426</v>
      </c>
      <c r="N117" s="62">
        <f t="shared" si="13"/>
        <v>0.87605805059819364</v>
      </c>
      <c r="O117" s="62">
        <f t="shared" si="5"/>
        <v>0.99999538071862559</v>
      </c>
      <c r="P117" s="62">
        <f t="shared" si="14"/>
        <v>115.23319193960658</v>
      </c>
      <c r="Q117" s="62">
        <f t="shared" si="6"/>
        <v>115.23265964506935</v>
      </c>
      <c r="R117" s="62">
        <f t="shared" si="15"/>
        <v>9.0659887200744846E-2</v>
      </c>
      <c r="S117" s="62">
        <f t="shared" si="7"/>
        <v>0.70925276373143387</v>
      </c>
      <c r="T117" s="62">
        <f t="shared" si="16"/>
        <v>27.160723812755609</v>
      </c>
      <c r="U117" s="62">
        <f t="shared" si="8"/>
        <v>19.263818429143083</v>
      </c>
      <c r="V117" s="37"/>
      <c r="W117" s="37"/>
    </row>
    <row r="118" spans="3:23" x14ac:dyDescent="0.3">
      <c r="C118" s="58">
        <f t="shared" si="9"/>
        <v>41</v>
      </c>
      <c r="D118" s="59"/>
      <c r="E118" s="59">
        <f t="shared" si="0"/>
        <v>0.65578519900572196</v>
      </c>
      <c r="F118" s="59">
        <f t="shared" si="10"/>
        <v>300</v>
      </c>
      <c r="G118" s="59">
        <f t="shared" si="10"/>
        <v>0</v>
      </c>
      <c r="H118" s="59">
        <f t="shared" si="11"/>
        <v>-0.37298772180006068</v>
      </c>
      <c r="I118" s="59">
        <f t="shared" si="1"/>
        <v>0.71522222222222231</v>
      </c>
      <c r="J118" s="62">
        <f t="shared" si="2"/>
        <v>196.7355597017166</v>
      </c>
      <c r="K118" s="60">
        <f t="shared" si="3"/>
        <v>0.33559284353703717</v>
      </c>
      <c r="L118" s="59">
        <f t="shared" si="12"/>
        <v>242.93289905367553</v>
      </c>
      <c r="M118" s="62">
        <f t="shared" si="4"/>
        <v>81.526542382118976</v>
      </c>
      <c r="N118" s="62">
        <f t="shared" si="13"/>
        <v>0.87605805059819364</v>
      </c>
      <c r="O118" s="62">
        <f t="shared" si="5"/>
        <v>0.99979021131323775</v>
      </c>
      <c r="P118" s="62">
        <f t="shared" si="14"/>
        <v>115.23319193960658</v>
      </c>
      <c r="Q118" s="62">
        <f t="shared" si="6"/>
        <v>115.20901731959815</v>
      </c>
      <c r="R118" s="62">
        <f t="shared" si="15"/>
        <v>9.0659887200744846E-2</v>
      </c>
      <c r="S118" s="62">
        <f t="shared" si="7"/>
        <v>0.7214417624261027</v>
      </c>
      <c r="T118" s="62">
        <f t="shared" si="16"/>
        <v>27.160723812755609</v>
      </c>
      <c r="U118" s="62">
        <f t="shared" si="8"/>
        <v>19.594880456243022</v>
      </c>
      <c r="V118" s="37"/>
      <c r="W118" s="37"/>
    </row>
    <row r="119" spans="3:23" x14ac:dyDescent="0.3">
      <c r="C119" s="58">
        <f t="shared" si="9"/>
        <v>42</v>
      </c>
      <c r="D119" s="59"/>
      <c r="E119" s="59">
        <f t="shared" si="0"/>
        <v>0.6688543932975356</v>
      </c>
      <c r="F119" s="59">
        <f t="shared" si="10"/>
        <v>300</v>
      </c>
      <c r="G119" s="59">
        <f t="shared" si="10"/>
        <v>0</v>
      </c>
      <c r="H119" s="59">
        <f t="shared" si="11"/>
        <v>-0.37298772180006068</v>
      </c>
      <c r="I119" s="59">
        <f t="shared" si="1"/>
        <v>0.7326666666666668</v>
      </c>
      <c r="J119" s="62">
        <f t="shared" si="2"/>
        <v>200.65631798926069</v>
      </c>
      <c r="K119" s="60">
        <f t="shared" si="3"/>
        <v>0.35197374064510362</v>
      </c>
      <c r="L119" s="59">
        <f t="shared" si="12"/>
        <v>242.93289905367553</v>
      </c>
      <c r="M119" s="62">
        <f t="shared" si="4"/>
        <v>85.506001205681528</v>
      </c>
      <c r="N119" s="62">
        <f t="shared" si="13"/>
        <v>0.87605805059819364</v>
      </c>
      <c r="O119" s="62">
        <f t="shared" si="5"/>
        <v>0.99928080482166681</v>
      </c>
      <c r="P119" s="62">
        <f t="shared" si="14"/>
        <v>115.23319193960658</v>
      </c>
      <c r="Q119" s="62">
        <f t="shared" si="6"/>
        <v>115.15031678357968</v>
      </c>
      <c r="R119" s="62">
        <f t="shared" si="15"/>
        <v>9.0659887200744846E-2</v>
      </c>
      <c r="S119" s="62">
        <f t="shared" si="7"/>
        <v>0.733411225725078</v>
      </c>
      <c r="T119" s="62">
        <f t="shared" si="16"/>
        <v>27.160723812755609</v>
      </c>
      <c r="U119" s="62">
        <f t="shared" si="8"/>
        <v>19.919979743093407</v>
      </c>
      <c r="V119" s="37"/>
      <c r="W119" s="37"/>
    </row>
    <row r="120" spans="3:23" x14ac:dyDescent="0.3">
      <c r="C120" s="58">
        <f t="shared" si="9"/>
        <v>43</v>
      </c>
      <c r="D120" s="59"/>
      <c r="E120" s="59">
        <f t="shared" si="0"/>
        <v>0.68172005457872842</v>
      </c>
      <c r="F120" s="59">
        <f t="shared" si="10"/>
        <v>300</v>
      </c>
      <c r="G120" s="59">
        <f t="shared" si="10"/>
        <v>0</v>
      </c>
      <c r="H120" s="59">
        <f t="shared" si="11"/>
        <v>-0.37298772180006068</v>
      </c>
      <c r="I120" s="59">
        <f t="shared" si="1"/>
        <v>0.75011111111111117</v>
      </c>
      <c r="J120" s="62">
        <f t="shared" si="2"/>
        <v>204.51601637361853</v>
      </c>
      <c r="K120" s="60">
        <f t="shared" si="3"/>
        <v>0.36824753181828973</v>
      </c>
      <c r="L120" s="59">
        <f t="shared" si="12"/>
        <v>242.93289905367553</v>
      </c>
      <c r="M120" s="62">
        <f t="shared" si="4"/>
        <v>89.45944047397775</v>
      </c>
      <c r="N120" s="62">
        <f t="shared" si="13"/>
        <v>0.87605805059819364</v>
      </c>
      <c r="O120" s="62">
        <f t="shared" si="5"/>
        <v>0.99846731625677954</v>
      </c>
      <c r="P120" s="62">
        <f t="shared" si="14"/>
        <v>115.23319193960658</v>
      </c>
      <c r="Q120" s="62">
        <f t="shared" si="6"/>
        <v>115.05657589964135</v>
      </c>
      <c r="R120" s="62">
        <f t="shared" si="15"/>
        <v>9.0659887200744846E-2</v>
      </c>
      <c r="S120" s="62">
        <f t="shared" si="7"/>
        <v>0.74515751130960506</v>
      </c>
      <c r="T120" s="62">
        <f t="shared" si="16"/>
        <v>27.160723812755609</v>
      </c>
      <c r="U120" s="62">
        <f t="shared" si="8"/>
        <v>20.239017361680496</v>
      </c>
      <c r="V120" s="37"/>
      <c r="W120" s="37"/>
    </row>
    <row r="121" spans="3:23" x14ac:dyDescent="0.3">
      <c r="C121" s="58">
        <f t="shared" si="9"/>
        <v>44</v>
      </c>
      <c r="D121" s="59"/>
      <c r="E121" s="59">
        <f t="shared" si="0"/>
        <v>0.69437826781667134</v>
      </c>
      <c r="F121" s="59">
        <f t="shared" si="10"/>
        <v>300</v>
      </c>
      <c r="G121" s="59">
        <f t="shared" si="10"/>
        <v>0</v>
      </c>
      <c r="H121" s="59">
        <f t="shared" si="11"/>
        <v>-0.37298772180006068</v>
      </c>
      <c r="I121" s="59">
        <f t="shared" si="1"/>
        <v>0.76755555555555566</v>
      </c>
      <c r="J121" s="62">
        <f t="shared" si="2"/>
        <v>208.31348034500141</v>
      </c>
      <c r="K121" s="60">
        <f t="shared" si="3"/>
        <v>0.38440926492688726</v>
      </c>
      <c r="L121" s="59">
        <f t="shared" si="12"/>
        <v>242.93289905367553</v>
      </c>
      <c r="M121" s="62">
        <f t="shared" si="4"/>
        <v>93.385657151781118</v>
      </c>
      <c r="N121" s="62">
        <f t="shared" si="13"/>
        <v>0.87605805059819364</v>
      </c>
      <c r="O121" s="62">
        <f t="shared" si="5"/>
        <v>0.99734999316389872</v>
      </c>
      <c r="P121" s="62">
        <f t="shared" si="14"/>
        <v>115.23319193960658</v>
      </c>
      <c r="Q121" s="62">
        <f t="shared" si="6"/>
        <v>114.92782319322086</v>
      </c>
      <c r="R121" s="62">
        <f t="shared" si="15"/>
        <v>9.0659887200744846E-2</v>
      </c>
      <c r="S121" s="62">
        <f t="shared" si="7"/>
        <v>0.75667704477411446</v>
      </c>
      <c r="T121" s="62">
        <f t="shared" si="16"/>
        <v>27.160723812755609</v>
      </c>
      <c r="U121" s="62">
        <f t="shared" si="8"/>
        <v>20.551896228561834</v>
      </c>
      <c r="V121" s="37"/>
      <c r="W121" s="37"/>
    </row>
    <row r="122" spans="3:23" x14ac:dyDescent="0.3">
      <c r="C122" s="58">
        <f t="shared" si="9"/>
        <v>45</v>
      </c>
      <c r="D122" s="59"/>
      <c r="E122" s="59">
        <f t="shared" si="0"/>
        <v>0.70682518110536607</v>
      </c>
      <c r="F122" s="59">
        <f t="shared" si="10"/>
        <v>300</v>
      </c>
      <c r="G122" s="59">
        <f t="shared" si="10"/>
        <v>0</v>
      </c>
      <c r="H122" s="59">
        <f t="shared" si="11"/>
        <v>-0.37298772180006068</v>
      </c>
      <c r="I122" s="59">
        <f t="shared" si="1"/>
        <v>0.78500000000000014</v>
      </c>
      <c r="J122" s="62">
        <f t="shared" si="2"/>
        <v>212.04755433160983</v>
      </c>
      <c r="K122" s="60">
        <f t="shared" si="3"/>
        <v>0.40045402194056035</v>
      </c>
      <c r="L122" s="59">
        <f t="shared" si="12"/>
        <v>242.93289905367553</v>
      </c>
      <c r="M122" s="62">
        <f t="shared" si="4"/>
        <v>97.283456487724507</v>
      </c>
      <c r="N122" s="62">
        <f t="shared" si="13"/>
        <v>0.87605805059819364</v>
      </c>
      <c r="O122" s="62">
        <f t="shared" si="5"/>
        <v>0.995929175545475</v>
      </c>
      <c r="P122" s="62">
        <f t="shared" si="14"/>
        <v>115.23319193960658</v>
      </c>
      <c r="Q122" s="62">
        <f t="shared" si="6"/>
        <v>114.76409784388586</v>
      </c>
      <c r="R122" s="62">
        <f t="shared" si="15"/>
        <v>9.0659887200744846E-2</v>
      </c>
      <c r="S122" s="62">
        <f t="shared" si="7"/>
        <v>0.76796632071391657</v>
      </c>
      <c r="T122" s="62">
        <f t="shared" si="16"/>
        <v>27.160723812755609</v>
      </c>
      <c r="U122" s="62">
        <f t="shared" si="8"/>
        <v>20.858521134408786</v>
      </c>
      <c r="V122" s="37"/>
      <c r="W122" s="37"/>
    </row>
    <row r="123" spans="3:23" x14ac:dyDescent="0.3">
      <c r="C123" s="58">
        <f t="shared" si="9"/>
        <v>46</v>
      </c>
      <c r="D123" s="59"/>
      <c r="E123" s="59">
        <f t="shared" si="0"/>
        <v>0.71905700683758433</v>
      </c>
      <c r="F123" s="59">
        <f t="shared" si="10"/>
        <v>300</v>
      </c>
      <c r="G123" s="59">
        <f t="shared" si="10"/>
        <v>0</v>
      </c>
      <c r="H123" s="59">
        <f t="shared" si="11"/>
        <v>-0.37298772180006068</v>
      </c>
      <c r="I123" s="59">
        <f t="shared" si="1"/>
        <v>0.80244444444444452</v>
      </c>
      <c r="J123" s="62">
        <f t="shared" si="2"/>
        <v>215.7171020512753</v>
      </c>
      <c r="K123" s="60">
        <f t="shared" si="3"/>
        <v>0.41637692042490704</v>
      </c>
      <c r="L123" s="59">
        <f t="shared" si="12"/>
        <v>242.93289905367553</v>
      </c>
      <c r="M123" s="62">
        <f t="shared" si="4"/>
        <v>101.15165237786422</v>
      </c>
      <c r="N123" s="62">
        <f t="shared" si="13"/>
        <v>0.87605805059819364</v>
      </c>
      <c r="O123" s="62">
        <f t="shared" si="5"/>
        <v>0.99420529575762429</v>
      </c>
      <c r="P123" s="62">
        <f t="shared" si="14"/>
        <v>115.23319193960658</v>
      </c>
      <c r="Q123" s="62">
        <f t="shared" si="6"/>
        <v>114.56544967341165</v>
      </c>
      <c r="R123" s="62">
        <f t="shared" si="15"/>
        <v>9.0659887200744846E-2</v>
      </c>
      <c r="S123" s="62">
        <f t="shared" si="7"/>
        <v>0.77902190379189928</v>
      </c>
      <c r="T123" s="62">
        <f t="shared" si="16"/>
        <v>27.160723812755609</v>
      </c>
      <c r="U123" s="62">
        <f t="shared" si="8"/>
        <v>21.158798772978848</v>
      </c>
      <c r="V123" s="37"/>
      <c r="W123" s="37"/>
    </row>
    <row r="124" spans="3:23" x14ac:dyDescent="0.3">
      <c r="C124" s="58">
        <f t="shared" si="9"/>
        <v>47</v>
      </c>
      <c r="D124" s="59"/>
      <c r="E124" s="59">
        <f t="shared" si="0"/>
        <v>0.73107002285744083</v>
      </c>
      <c r="F124" s="59">
        <f t="shared" si="10"/>
        <v>300</v>
      </c>
      <c r="G124" s="59">
        <f t="shared" si="10"/>
        <v>0</v>
      </c>
      <c r="H124" s="59">
        <f t="shared" si="11"/>
        <v>-0.37298772180006068</v>
      </c>
      <c r="I124" s="59">
        <f t="shared" si="1"/>
        <v>0.819888888888889</v>
      </c>
      <c r="J124" s="62">
        <f t="shared" si="2"/>
        <v>219.32100685723225</v>
      </c>
      <c r="K124" s="60">
        <f t="shared" si="3"/>
        <v>0.43217311502718886</v>
      </c>
      <c r="L124" s="59">
        <f t="shared" si="12"/>
        <v>242.93289905367553</v>
      </c>
      <c r="M124" s="62">
        <f t="shared" si="4"/>
        <v>104.98906772661257</v>
      </c>
      <c r="N124" s="62">
        <f t="shared" si="13"/>
        <v>0.87605805059819364</v>
      </c>
      <c r="O124" s="62">
        <f t="shared" si="5"/>
        <v>0.99217887837856056</v>
      </c>
      <c r="P124" s="62">
        <f t="shared" si="14"/>
        <v>115.23319193960658</v>
      </c>
      <c r="Q124" s="62">
        <f t="shared" si="6"/>
        <v>114.33193913062024</v>
      </c>
      <c r="R124" s="62">
        <f t="shared" si="15"/>
        <v>9.0659887200744846E-2</v>
      </c>
      <c r="S124" s="62">
        <f t="shared" si="7"/>
        <v>0.78984042978390501</v>
      </c>
      <c r="T124" s="62">
        <f t="shared" si="16"/>
        <v>27.160723812755609</v>
      </c>
      <c r="U124" s="62">
        <f t="shared" si="8"/>
        <v>21.452637769508833</v>
      </c>
      <c r="V124" s="37"/>
      <c r="W124" s="37"/>
    </row>
    <row r="125" spans="3:23" x14ac:dyDescent="0.3">
      <c r="C125" s="58">
        <f t="shared" si="9"/>
        <v>48</v>
      </c>
      <c r="D125" s="59"/>
      <c r="E125" s="59">
        <f t="shared" si="0"/>
        <v>0.74286057359304747</v>
      </c>
      <c r="F125" s="59">
        <f t="shared" si="10"/>
        <v>300</v>
      </c>
      <c r="G125" s="59">
        <f t="shared" si="10"/>
        <v>0</v>
      </c>
      <c r="H125" s="59">
        <f t="shared" si="11"/>
        <v>-0.37298772180006068</v>
      </c>
      <c r="I125" s="59">
        <f t="shared" si="1"/>
        <v>0.83733333333333348</v>
      </c>
      <c r="J125" s="62">
        <f t="shared" si="2"/>
        <v>222.85817207791425</v>
      </c>
      <c r="K125" s="60">
        <f t="shared" si="3"/>
        <v>0.44783779895077558</v>
      </c>
      <c r="L125" s="59">
        <f t="shared" si="12"/>
        <v>242.93289905367553</v>
      </c>
      <c r="M125" s="62">
        <f t="shared" si="4"/>
        <v>108.794534804929</v>
      </c>
      <c r="N125" s="62">
        <f t="shared" si="13"/>
        <v>0.87605805059819364</v>
      </c>
      <c r="O125" s="62">
        <f t="shared" si="5"/>
        <v>0.989850540048967</v>
      </c>
      <c r="P125" s="62">
        <f t="shared" si="14"/>
        <v>115.23319193960658</v>
      </c>
      <c r="Q125" s="62">
        <f t="shared" si="6"/>
        <v>114.06363727298584</v>
      </c>
      <c r="R125" s="62">
        <f t="shared" si="15"/>
        <v>9.0659887200744846E-2</v>
      </c>
      <c r="S125" s="62">
        <f t="shared" si="7"/>
        <v>0.80041860660246622</v>
      </c>
      <c r="T125" s="62">
        <f t="shared" si="16"/>
        <v>27.160723812755609</v>
      </c>
      <c r="U125" s="62">
        <f t="shared" si="8"/>
        <v>21.73994870852027</v>
      </c>
      <c r="V125" s="37"/>
      <c r="W125" s="37"/>
    </row>
    <row r="126" spans="3:23" x14ac:dyDescent="0.3">
      <c r="C126" s="58">
        <f t="shared" si="9"/>
        <v>49</v>
      </c>
      <c r="D126" s="59"/>
      <c r="E126" s="59">
        <f t="shared" si="0"/>
        <v>0.75442507116890845</v>
      </c>
      <c r="F126" s="59">
        <f t="shared" si="10"/>
        <v>300</v>
      </c>
      <c r="G126" s="59">
        <f t="shared" si="10"/>
        <v>0</v>
      </c>
      <c r="H126" s="59">
        <f t="shared" si="11"/>
        <v>-0.37298772180006068</v>
      </c>
      <c r="I126" s="59">
        <f t="shared" si="1"/>
        <v>0.85477777777777786</v>
      </c>
      <c r="J126" s="62">
        <f t="shared" si="2"/>
        <v>226.32752135067253</v>
      </c>
      <c r="K126" s="60">
        <f t="shared" si="3"/>
        <v>0.46336620541785822</v>
      </c>
      <c r="L126" s="59">
        <f t="shared" si="12"/>
        <v>242.93289905367553</v>
      </c>
      <c r="M126" s="62">
        <f t="shared" si="4"/>
        <v>112.56689560566123</v>
      </c>
      <c r="N126" s="62">
        <f t="shared" si="13"/>
        <v>0.87605805059819364</v>
      </c>
      <c r="O126" s="62">
        <f t="shared" si="5"/>
        <v>0.98722098928435098</v>
      </c>
      <c r="P126" s="62">
        <f t="shared" si="14"/>
        <v>115.23319193960658</v>
      </c>
      <c r="Q126" s="62">
        <f t="shared" si="6"/>
        <v>113.76062574501191</v>
      </c>
      <c r="R126" s="62">
        <f t="shared" si="15"/>
        <v>9.0659887200744846E-2</v>
      </c>
      <c r="S126" s="62">
        <f t="shared" si="7"/>
        <v>0.81075321529859146</v>
      </c>
      <c r="T126" s="62">
        <f t="shared" si="16"/>
        <v>27.160723812755609</v>
      </c>
      <c r="U126" s="62">
        <f t="shared" si="8"/>
        <v>22.020644161028628</v>
      </c>
      <c r="V126" s="37"/>
      <c r="W126" s="37"/>
    </row>
    <row r="127" spans="3:23" x14ac:dyDescent="0.3">
      <c r="C127" s="58">
        <f t="shared" si="9"/>
        <v>50</v>
      </c>
      <c r="D127" s="59"/>
      <c r="E127" s="59">
        <f t="shared" si="0"/>
        <v>0.76575999649771342</v>
      </c>
      <c r="F127" s="59">
        <f t="shared" si="10"/>
        <v>300</v>
      </c>
      <c r="G127" s="59">
        <f t="shared" si="10"/>
        <v>0</v>
      </c>
      <c r="H127" s="59">
        <f t="shared" si="11"/>
        <v>-0.37298772180006068</v>
      </c>
      <c r="I127" s="59">
        <f t="shared" si="1"/>
        <v>0.87222222222222234</v>
      </c>
      <c r="J127" s="62">
        <f t="shared" si="2"/>
        <v>229.72799894931401</v>
      </c>
      <c r="K127" s="60">
        <f t="shared" si="3"/>
        <v>0.47875360911998405</v>
      </c>
      <c r="L127" s="59">
        <f t="shared" si="12"/>
        <v>242.93289905367553</v>
      </c>
      <c r="M127" s="62">
        <f t="shared" si="4"/>
        <v>116.30500219592791</v>
      </c>
      <c r="N127" s="62">
        <f t="shared" si="13"/>
        <v>0.87605805059819364</v>
      </c>
      <c r="O127" s="62">
        <f t="shared" si="5"/>
        <v>0.98429102625944287</v>
      </c>
      <c r="P127" s="62">
        <f t="shared" si="14"/>
        <v>115.23319193960658</v>
      </c>
      <c r="Q127" s="62">
        <f t="shared" si="6"/>
        <v>113.42299675338673</v>
      </c>
      <c r="R127" s="62">
        <f t="shared" si="15"/>
        <v>9.0659887200744846E-2</v>
      </c>
      <c r="S127" s="62">
        <f t="shared" si="7"/>
        <v>0.82084111104129431</v>
      </c>
      <c r="T127" s="62">
        <f t="shared" si="16"/>
        <v>27.160723812755609</v>
      </c>
      <c r="U127" s="62">
        <f t="shared" si="8"/>
        <v>22.294638711148053</v>
      </c>
      <c r="V127" s="37"/>
      <c r="W127" s="37"/>
    </row>
    <row r="128" spans="3:23" x14ac:dyDescent="0.3">
      <c r="C128" s="58">
        <f t="shared" si="9"/>
        <v>51</v>
      </c>
      <c r="D128" s="59"/>
      <c r="E128" s="59">
        <f t="shared" si="0"/>
        <v>0.77686190035119906</v>
      </c>
      <c r="F128" s="59">
        <f t="shared" si="10"/>
        <v>300</v>
      </c>
      <c r="G128" s="59">
        <f t="shared" si="10"/>
        <v>0</v>
      </c>
      <c r="H128" s="59">
        <f t="shared" si="11"/>
        <v>-0.37298772180006068</v>
      </c>
      <c r="I128" s="59">
        <f t="shared" si="1"/>
        <v>0.88966666666666672</v>
      </c>
      <c r="J128" s="62">
        <f t="shared" si="2"/>
        <v>233.05857010535971</v>
      </c>
      <c r="K128" s="60">
        <f t="shared" si="3"/>
        <v>0.49399532765597182</v>
      </c>
      <c r="L128" s="59">
        <f t="shared" si="12"/>
        <v>242.93289905367553</v>
      </c>
      <c r="M128" s="62">
        <f t="shared" si="4"/>
        <v>120.00771706643556</v>
      </c>
      <c r="N128" s="62">
        <f t="shared" si="13"/>
        <v>0.87605805059819364</v>
      </c>
      <c r="O128" s="62">
        <f t="shared" si="5"/>
        <v>0.98106154256470146</v>
      </c>
      <c r="P128" s="62">
        <f t="shared" si="14"/>
        <v>115.23319193960658</v>
      </c>
      <c r="Q128" s="62">
        <f t="shared" si="6"/>
        <v>113.05085303892476</v>
      </c>
      <c r="R128" s="62">
        <f t="shared" si="15"/>
        <v>9.0659887200744846E-2</v>
      </c>
      <c r="S128" s="62">
        <f t="shared" si="7"/>
        <v>0.83067922407456807</v>
      </c>
      <c r="T128" s="62">
        <f t="shared" si="16"/>
        <v>27.160723812755609</v>
      </c>
      <c r="U128" s="62">
        <f t="shared" si="8"/>
        <v>22.561848982083475</v>
      </c>
      <c r="V128" s="37"/>
      <c r="W128" s="37"/>
    </row>
    <row r="129" spans="3:23" x14ac:dyDescent="0.3">
      <c r="C129" s="58">
        <f t="shared" ref="C129:C192" si="17">C128+1</f>
        <v>52</v>
      </c>
      <c r="D129" s="59"/>
      <c r="E129" s="59">
        <f t="shared" ref="E129:E192" si="18">SIN(I129+G129)</f>
        <v>0.78772740440975275</v>
      </c>
      <c r="F129" s="59">
        <f t="shared" ref="F129:G129" si="19">F128</f>
        <v>300</v>
      </c>
      <c r="G129" s="59">
        <f t="shared" si="19"/>
        <v>0</v>
      </c>
      <c r="H129" s="59">
        <f t="shared" si="11"/>
        <v>-0.37298772180006068</v>
      </c>
      <c r="I129" s="59">
        <f t="shared" ref="I129:I192" si="20">C129*(3.14/180)</f>
        <v>0.9071111111111112</v>
      </c>
      <c r="J129" s="62">
        <f t="shared" ref="J129:J192" si="21">F129*E129</f>
        <v>236.31822132292584</v>
      </c>
      <c r="K129" s="60">
        <f t="shared" ref="K129:K192" si="22">SIN(I129+H129)</f>
        <v>0.5090867229567716</v>
      </c>
      <c r="L129" s="59">
        <f t="shared" si="12"/>
        <v>242.93289905367553</v>
      </c>
      <c r="M129" s="62">
        <f t="shared" ref="M129:M192" si="23">PRODUCT(K129,L129)</f>
        <v>123.67391347762387</v>
      </c>
      <c r="N129" s="62">
        <f t="shared" si="13"/>
        <v>0.87605805059819364</v>
      </c>
      <c r="O129" s="62">
        <f t="shared" ref="O129:O192" si="24">SIN(I129+N129)</f>
        <v>0.97753352093500268</v>
      </c>
      <c r="P129" s="62">
        <f t="shared" si="14"/>
        <v>115.23319193960658</v>
      </c>
      <c r="Q129" s="62">
        <f t="shared" ref="Q129:Q192" si="25">PRODUCT(O129,P129)</f>
        <v>112.64430784530259</v>
      </c>
      <c r="R129" s="62">
        <f t="shared" si="15"/>
        <v>9.0659887200744846E-2</v>
      </c>
      <c r="S129" s="62">
        <f t="shared" ref="S129:S192" si="26">SIN(I129+R129)</f>
        <v>0.84026456065151578</v>
      </c>
      <c r="T129" s="62">
        <f t="shared" si="16"/>
        <v>27.160723812755609</v>
      </c>
      <c r="U129" s="62">
        <f t="shared" ref="U129:U192" si="27">PRODUCT(S129,T129)</f>
        <v>22.822193661502254</v>
      </c>
      <c r="V129" s="37"/>
      <c r="W129" s="37"/>
    </row>
    <row r="130" spans="3:23" x14ac:dyDescent="0.3">
      <c r="C130" s="58">
        <f t="shared" si="17"/>
        <v>53</v>
      </c>
      <c r="D130" s="59"/>
      <c r="E130" s="59">
        <f t="shared" si="18"/>
        <v>0.79835320229043805</v>
      </c>
      <c r="F130" s="59">
        <f t="shared" ref="F130:G130" si="28">F129</f>
        <v>300</v>
      </c>
      <c r="G130" s="59">
        <f t="shared" si="28"/>
        <v>0</v>
      </c>
      <c r="H130" s="59">
        <f t="shared" si="11"/>
        <v>-0.37298772180006068</v>
      </c>
      <c r="I130" s="59">
        <f t="shared" si="20"/>
        <v>0.92455555555555569</v>
      </c>
      <c r="J130" s="62">
        <f t="shared" si="21"/>
        <v>239.50596068713142</v>
      </c>
      <c r="K130" s="60">
        <f t="shared" si="22"/>
        <v>0.52402320269683234</v>
      </c>
      <c r="L130" s="59">
        <f t="shared" si="12"/>
        <v>242.93289905367553</v>
      </c>
      <c r="M130" s="62">
        <f t="shared" si="23"/>
        <v>127.30247580253332</v>
      </c>
      <c r="N130" s="62">
        <f t="shared" si="13"/>
        <v>0.87605805059819364</v>
      </c>
      <c r="O130" s="62">
        <f t="shared" si="24"/>
        <v>0.97370803495059211</v>
      </c>
      <c r="P130" s="62">
        <f t="shared" si="14"/>
        <v>115.23319193960658</v>
      </c>
      <c r="Q130" s="62">
        <f t="shared" si="25"/>
        <v>112.20348488459874</v>
      </c>
      <c r="R130" s="62">
        <f t="shared" si="15"/>
        <v>9.0659887200744846E-2</v>
      </c>
      <c r="S130" s="62">
        <f t="shared" si="26"/>
        <v>0.84959420394535012</v>
      </c>
      <c r="T130" s="62">
        <f t="shared" si="16"/>
        <v>27.160723812755609</v>
      </c>
      <c r="U130" s="62">
        <f t="shared" si="27"/>
        <v>23.075593526277618</v>
      </c>
      <c r="V130" s="37"/>
      <c r="W130" s="37"/>
    </row>
    <row r="131" spans="3:23" x14ac:dyDescent="0.3">
      <c r="C131" s="58">
        <f t="shared" si="17"/>
        <v>54</v>
      </c>
      <c r="D131" s="59"/>
      <c r="E131" s="59">
        <f t="shared" si="18"/>
        <v>0.80873606055313019</v>
      </c>
      <c r="F131" s="59">
        <f t="shared" ref="F131:G131" si="29">F130</f>
        <v>300</v>
      </c>
      <c r="G131" s="59">
        <f t="shared" si="29"/>
        <v>0</v>
      </c>
      <c r="H131" s="59">
        <f t="shared" si="11"/>
        <v>-0.37298772180006068</v>
      </c>
      <c r="I131" s="59">
        <f t="shared" si="20"/>
        <v>0.94200000000000006</v>
      </c>
      <c r="J131" s="62">
        <f t="shared" si="21"/>
        <v>242.62081816593906</v>
      </c>
      <c r="K131" s="60">
        <f t="shared" si="22"/>
        <v>0.53880022169155206</v>
      </c>
      <c r="L131" s="59">
        <f t="shared" si="12"/>
        <v>242.93289905367553</v>
      </c>
      <c r="M131" s="62">
        <f t="shared" si="23"/>
        <v>130.89229986629181</v>
      </c>
      <c r="N131" s="62">
        <f t="shared" si="13"/>
        <v>0.87605805059819364</v>
      </c>
      <c r="O131" s="62">
        <f t="shared" si="24"/>
        <v>0.96958624871039356</v>
      </c>
      <c r="P131" s="62">
        <f t="shared" si="14"/>
        <v>115.23319193960658</v>
      </c>
      <c r="Q131" s="62">
        <f t="shared" si="25"/>
        <v>111.7285182996479</v>
      </c>
      <c r="R131" s="62">
        <f t="shared" si="15"/>
        <v>9.0659887200744846E-2</v>
      </c>
      <c r="S131" s="62">
        <f t="shared" si="26"/>
        <v>0.85866531493698584</v>
      </c>
      <c r="T131" s="62">
        <f t="shared" si="16"/>
        <v>27.160723812755609</v>
      </c>
      <c r="U131" s="62">
        <f t="shared" si="27"/>
        <v>23.321971466596285</v>
      </c>
      <c r="V131" s="37"/>
      <c r="W131" s="37"/>
    </row>
    <row r="132" spans="3:23" x14ac:dyDescent="0.3">
      <c r="C132" s="58">
        <f t="shared" si="17"/>
        <v>55</v>
      </c>
      <c r="D132" s="59"/>
      <c r="E132" s="59">
        <f t="shared" si="18"/>
        <v>0.81887281968445502</v>
      </c>
      <c r="F132" s="59">
        <f t="shared" ref="F132:G132" si="30">F131</f>
        <v>300</v>
      </c>
      <c r="G132" s="59">
        <f t="shared" si="30"/>
        <v>0</v>
      </c>
      <c r="H132" s="59">
        <f t="shared" si="11"/>
        <v>-0.37298772180006068</v>
      </c>
      <c r="I132" s="59">
        <f t="shared" si="20"/>
        <v>0.95944444444444454</v>
      </c>
      <c r="J132" s="62">
        <f t="shared" si="21"/>
        <v>245.66184590533652</v>
      </c>
      <c r="K132" s="60">
        <f t="shared" si="22"/>
        <v>0.55341328328038064</v>
      </c>
      <c r="L132" s="59">
        <f t="shared" si="12"/>
        <v>242.93289905367553</v>
      </c>
      <c r="M132" s="62">
        <f t="shared" si="23"/>
        <v>134.44229328211586</v>
      </c>
      <c r="N132" s="62">
        <f t="shared" si="13"/>
        <v>0.87605805059819364</v>
      </c>
      <c r="O132" s="62">
        <f t="shared" si="24"/>
        <v>0.9651694164777731</v>
      </c>
      <c r="P132" s="62">
        <f t="shared" si="14"/>
        <v>115.23319193960658</v>
      </c>
      <c r="Q132" s="62">
        <f t="shared" si="25"/>
        <v>111.21955262322132</v>
      </c>
      <c r="R132" s="62">
        <f t="shared" si="15"/>
        <v>9.0659887200744846E-2</v>
      </c>
      <c r="S132" s="62">
        <f t="shared" si="26"/>
        <v>0.86747513327895698</v>
      </c>
      <c r="T132" s="62">
        <f t="shared" si="16"/>
        <v>27.160723812755609</v>
      </c>
      <c r="U132" s="62">
        <f t="shared" si="27"/>
        <v>23.561252509423113</v>
      </c>
      <c r="V132" s="37"/>
      <c r="W132" s="37"/>
    </row>
    <row r="133" spans="3:23" x14ac:dyDescent="0.3">
      <c r="C133" s="58">
        <f t="shared" si="17"/>
        <v>56</v>
      </c>
      <c r="D133" s="59"/>
      <c r="E133" s="59">
        <f t="shared" si="18"/>
        <v>0.82876039505923149</v>
      </c>
      <c r="F133" s="59">
        <f t="shared" ref="F133:G133" si="31">F132</f>
        <v>300</v>
      </c>
      <c r="G133" s="59">
        <f t="shared" si="31"/>
        <v>0</v>
      </c>
      <c r="H133" s="59">
        <f t="shared" si="11"/>
        <v>-0.37298772180006068</v>
      </c>
      <c r="I133" s="59">
        <f t="shared" si="20"/>
        <v>0.97688888888888903</v>
      </c>
      <c r="J133" s="62">
        <f t="shared" si="21"/>
        <v>248.62811851776945</v>
      </c>
      <c r="K133" s="60">
        <f t="shared" si="22"/>
        <v>0.5678579406951586</v>
      </c>
      <c r="L133" s="59">
        <f t="shared" si="12"/>
        <v>242.93289905367553</v>
      </c>
      <c r="M133" s="62">
        <f t="shared" si="23"/>
        <v>137.95137578372504</v>
      </c>
      <c r="N133" s="62">
        <f t="shared" si="13"/>
        <v>0.87605805059819364</v>
      </c>
      <c r="O133" s="62">
        <f t="shared" si="24"/>
        <v>0.96045888229886478</v>
      </c>
      <c r="P133" s="62">
        <f t="shared" si="14"/>
        <v>115.23319193960658</v>
      </c>
      <c r="Q133" s="62">
        <f t="shared" si="25"/>
        <v>110.67674273404509</v>
      </c>
      <c r="R133" s="62">
        <f t="shared" si="15"/>
        <v>9.0659887200744846E-2</v>
      </c>
      <c r="S133" s="62">
        <f t="shared" si="26"/>
        <v>0.87602097813539226</v>
      </c>
      <c r="T133" s="62">
        <f t="shared" si="16"/>
        <v>27.160723812755609</v>
      </c>
      <c r="U133" s="62">
        <f t="shared" si="27"/>
        <v>23.793363841315408</v>
      </c>
      <c r="V133" s="37"/>
      <c r="W133" s="37"/>
    </row>
    <row r="134" spans="3:23" x14ac:dyDescent="0.3">
      <c r="C134" s="58">
        <f t="shared" si="17"/>
        <v>57</v>
      </c>
      <c r="D134" s="59"/>
      <c r="E134" s="59">
        <f t="shared" si="18"/>
        <v>0.83839577787912634</v>
      </c>
      <c r="F134" s="59">
        <f t="shared" ref="F134:G134" si="32">F133</f>
        <v>300</v>
      </c>
      <c r="G134" s="59">
        <f t="shared" si="32"/>
        <v>0</v>
      </c>
      <c r="H134" s="59">
        <f t="shared" si="11"/>
        <v>-0.37298772180006068</v>
      </c>
      <c r="I134" s="59">
        <f t="shared" si="20"/>
        <v>0.9943333333333334</v>
      </c>
      <c r="J134" s="62">
        <f t="shared" si="21"/>
        <v>251.51873336373791</v>
      </c>
      <c r="K134" s="60">
        <f t="shared" si="22"/>
        <v>0.58212979841327206</v>
      </c>
      <c r="L134" s="59">
        <f t="shared" si="12"/>
        <v>242.93289905367553</v>
      </c>
      <c r="M134" s="62">
        <f t="shared" si="23"/>
        <v>141.41847955406791</v>
      </c>
      <c r="N134" s="62">
        <f t="shared" si="13"/>
        <v>0.87605805059819364</v>
      </c>
      <c r="O134" s="62">
        <f t="shared" si="24"/>
        <v>0.95545607959357703</v>
      </c>
      <c r="P134" s="62">
        <f t="shared" si="14"/>
        <v>115.23319193960658</v>
      </c>
      <c r="Q134" s="62">
        <f t="shared" si="25"/>
        <v>110.10025380967069</v>
      </c>
      <c r="R134" s="62">
        <f t="shared" si="15"/>
        <v>9.0659887200744846E-2</v>
      </c>
      <c r="S134" s="62">
        <f t="shared" si="26"/>
        <v>0.88430024899779625</v>
      </c>
      <c r="T134" s="62">
        <f t="shared" si="16"/>
        <v>27.160723812755609</v>
      </c>
      <c r="U134" s="62">
        <f t="shared" si="27"/>
        <v>24.018234830580159</v>
      </c>
      <c r="V134" s="37"/>
      <c r="W134" s="37"/>
    </row>
    <row r="135" spans="3:23" x14ac:dyDescent="0.3">
      <c r="C135" s="58">
        <f t="shared" si="17"/>
        <v>58</v>
      </c>
      <c r="D135" s="59"/>
      <c r="E135" s="59">
        <f t="shared" si="18"/>
        <v>0.84777603608823415</v>
      </c>
      <c r="F135" s="59">
        <f t="shared" ref="F135:G135" si="33">F134</f>
        <v>300</v>
      </c>
      <c r="G135" s="59">
        <f t="shared" si="33"/>
        <v>0</v>
      </c>
      <c r="H135" s="59">
        <f t="shared" si="11"/>
        <v>-0.37298772180006068</v>
      </c>
      <c r="I135" s="59">
        <f t="shared" si="20"/>
        <v>1.0117777777777779</v>
      </c>
      <c r="J135" s="62">
        <f t="shared" si="21"/>
        <v>254.33281082647025</v>
      </c>
      <c r="K135" s="60">
        <f t="shared" si="22"/>
        <v>0.59622451349521499</v>
      </c>
      <c r="L135" s="59">
        <f t="shared" si="12"/>
        <v>242.93289905367553</v>
      </c>
      <c r="M135" s="62">
        <f t="shared" si="23"/>
        <v>144.84254955025986</v>
      </c>
      <c r="N135" s="62">
        <f t="shared" si="13"/>
        <v>0.87605805059819364</v>
      </c>
      <c r="O135" s="62">
        <f t="shared" si="24"/>
        <v>0.95016253071940082</v>
      </c>
      <c r="P135" s="62">
        <f t="shared" si="14"/>
        <v>115.23319193960658</v>
      </c>
      <c r="Q135" s="62">
        <f t="shared" si="25"/>
        <v>109.49026127621106</v>
      </c>
      <c r="R135" s="62">
        <f t="shared" si="15"/>
        <v>9.0659887200744846E-2</v>
      </c>
      <c r="S135" s="62">
        <f t="shared" si="26"/>
        <v>0.8923104264763867</v>
      </c>
      <c r="T135" s="62">
        <f t="shared" si="16"/>
        <v>27.160723812755609</v>
      </c>
      <c r="U135" s="62">
        <f t="shared" si="27"/>
        <v>24.23579704876731</v>
      </c>
      <c r="V135" s="37"/>
      <c r="W135" s="37"/>
    </row>
    <row r="136" spans="3:23" x14ac:dyDescent="0.3">
      <c r="C136" s="58">
        <f t="shared" si="17"/>
        <v>59</v>
      </c>
      <c r="D136" s="59"/>
      <c r="E136" s="59">
        <f t="shared" si="18"/>
        <v>0.85689831526530424</v>
      </c>
      <c r="F136" s="59">
        <f t="shared" ref="F136:G136" si="34">F135</f>
        <v>300</v>
      </c>
      <c r="G136" s="59">
        <f t="shared" si="34"/>
        <v>0</v>
      </c>
      <c r="H136" s="59">
        <f t="shared" si="11"/>
        <v>-0.37298772180006068</v>
      </c>
      <c r="I136" s="59">
        <f t="shared" si="20"/>
        <v>1.0292222222222223</v>
      </c>
      <c r="J136" s="62">
        <f t="shared" si="21"/>
        <v>257.06949457959126</v>
      </c>
      <c r="K136" s="60">
        <f t="shared" si="22"/>
        <v>0.61013779690614922</v>
      </c>
      <c r="L136" s="59">
        <f t="shared" si="12"/>
        <v>242.93289905367553</v>
      </c>
      <c r="M136" s="62">
        <f t="shared" si="23"/>
        <v>148.22254382463353</v>
      </c>
      <c r="N136" s="62">
        <f t="shared" si="13"/>
        <v>0.87605805059819364</v>
      </c>
      <c r="O136" s="62">
        <f t="shared" si="24"/>
        <v>0.94457984650815574</v>
      </c>
      <c r="P136" s="62">
        <f t="shared" si="14"/>
        <v>115.23319193960658</v>
      </c>
      <c r="Q136" s="62">
        <f t="shared" si="25"/>
        <v>108.84695075495844</v>
      </c>
      <c r="R136" s="62">
        <f t="shared" si="15"/>
        <v>9.0659887200744846E-2</v>
      </c>
      <c r="S136" s="62">
        <f t="shared" si="26"/>
        <v>0.90004907306674664</v>
      </c>
      <c r="T136" s="62">
        <f t="shared" si="16"/>
        <v>27.160723812755609</v>
      </c>
      <c r="U136" s="62">
        <f t="shared" si="27"/>
        <v>24.4459842914926</v>
      </c>
      <c r="V136" s="37"/>
      <c r="W136" s="37"/>
    </row>
    <row r="137" spans="3:23" x14ac:dyDescent="0.3">
      <c r="C137" s="58">
        <f t="shared" si="17"/>
        <v>60</v>
      </c>
      <c r="D137" s="59"/>
      <c r="E137" s="59">
        <f t="shared" si="18"/>
        <v>0.86575983949234447</v>
      </c>
      <c r="F137" s="59">
        <f t="shared" ref="F137:G137" si="35">F136</f>
        <v>300</v>
      </c>
      <c r="G137" s="59">
        <f t="shared" si="35"/>
        <v>0</v>
      </c>
      <c r="H137" s="59">
        <f t="shared" si="11"/>
        <v>-0.37298772180006068</v>
      </c>
      <c r="I137" s="59">
        <f t="shared" si="20"/>
        <v>1.0466666666666669</v>
      </c>
      <c r="J137" s="62">
        <f t="shared" si="21"/>
        <v>259.72795184770337</v>
      </c>
      <c r="K137" s="60">
        <f t="shared" si="22"/>
        <v>0.62386541482106217</v>
      </c>
      <c r="L137" s="59">
        <f t="shared" si="12"/>
        <v>242.93289905367553</v>
      </c>
      <c r="M137" s="62">
        <f t="shared" si="23"/>
        <v>151.55743384180451</v>
      </c>
      <c r="N137" s="62">
        <f t="shared" si="13"/>
        <v>0.87605805059819364</v>
      </c>
      <c r="O137" s="62">
        <f t="shared" si="24"/>
        <v>0.93870972577581147</v>
      </c>
      <c r="P137" s="62">
        <f t="shared" si="14"/>
        <v>115.23319193960658</v>
      </c>
      <c r="Q137" s="62">
        <f t="shared" si="25"/>
        <v>108.17051800589954</v>
      </c>
      <c r="R137" s="62">
        <f t="shared" si="15"/>
        <v>9.0659887200744846E-2</v>
      </c>
      <c r="S137" s="62">
        <f t="shared" si="26"/>
        <v>0.90751383389156015</v>
      </c>
      <c r="T137" s="62">
        <f t="shared" si="16"/>
        <v>27.160723812755609</v>
      </c>
      <c r="U137" s="62">
        <f t="shared" si="27"/>
        <v>24.648732598583635</v>
      </c>
      <c r="V137" s="37"/>
      <c r="W137" s="37"/>
    </row>
    <row r="138" spans="3:23" x14ac:dyDescent="0.3">
      <c r="C138" s="58">
        <f t="shared" si="17"/>
        <v>61</v>
      </c>
      <c r="D138" s="59"/>
      <c r="E138" s="59">
        <f t="shared" si="18"/>
        <v>0.87435791219933479</v>
      </c>
      <c r="F138" s="59">
        <f t="shared" ref="F138:G138" si="36">F137</f>
        <v>300</v>
      </c>
      <c r="G138" s="59">
        <f t="shared" si="36"/>
        <v>0</v>
      </c>
      <c r="H138" s="59">
        <f t="shared" si="11"/>
        <v>-0.37298772180006068</v>
      </c>
      <c r="I138" s="59">
        <f t="shared" si="20"/>
        <v>1.0641111111111112</v>
      </c>
      <c r="J138" s="62">
        <f t="shared" si="21"/>
        <v>262.30737365980042</v>
      </c>
      <c r="K138" s="60">
        <f t="shared" si="22"/>
        <v>0.63740318991312295</v>
      </c>
      <c r="L138" s="59">
        <f t="shared" si="12"/>
        <v>242.93289905367553</v>
      </c>
      <c r="M138" s="62">
        <f t="shared" si="23"/>
        <v>154.84620479165548</v>
      </c>
      <c r="N138" s="62">
        <f t="shared" si="13"/>
        <v>0.87605805059819364</v>
      </c>
      <c r="O138" s="62">
        <f t="shared" si="24"/>
        <v>0.93255395480553727</v>
      </c>
      <c r="P138" s="62">
        <f t="shared" si="14"/>
        <v>115.23319193960658</v>
      </c>
      <c r="Q138" s="62">
        <f t="shared" si="25"/>
        <v>107.46116886814568</v>
      </c>
      <c r="R138" s="62">
        <f t="shared" si="15"/>
        <v>9.0659887200744846E-2</v>
      </c>
      <c r="S138" s="62">
        <f t="shared" si="26"/>
        <v>0.91470243741720259</v>
      </c>
      <c r="T138" s="62">
        <f t="shared" si="16"/>
        <v>27.160723812755609</v>
      </c>
      <c r="U138" s="62">
        <f t="shared" si="27"/>
        <v>24.843980273543011</v>
      </c>
      <c r="V138" s="37"/>
      <c r="W138" s="37"/>
    </row>
    <row r="139" spans="3:23" x14ac:dyDescent="0.3">
      <c r="C139" s="58">
        <f t="shared" si="17"/>
        <v>62</v>
      </c>
      <c r="D139" s="59"/>
      <c r="E139" s="59">
        <f t="shared" si="18"/>
        <v>0.88268991698479671</v>
      </c>
      <c r="F139" s="59">
        <f t="shared" ref="F139:G139" si="37">F138</f>
        <v>300</v>
      </c>
      <c r="G139" s="59">
        <f t="shared" si="37"/>
        <v>0</v>
      </c>
      <c r="H139" s="59">
        <f t="shared" si="11"/>
        <v>-0.37298772180006068</v>
      </c>
      <c r="I139" s="59">
        <f t="shared" si="20"/>
        <v>1.0815555555555556</v>
      </c>
      <c r="J139" s="62">
        <f t="shared" si="21"/>
        <v>264.80697509543899</v>
      </c>
      <c r="K139" s="60">
        <f t="shared" si="22"/>
        <v>0.65074700262484775</v>
      </c>
      <c r="L139" s="59">
        <f t="shared" si="12"/>
        <v>242.93289905367553</v>
      </c>
      <c r="M139" s="62">
        <f t="shared" si="23"/>
        <v>158.08785589814406</v>
      </c>
      <c r="N139" s="62">
        <f t="shared" si="13"/>
        <v>0.87605805059819364</v>
      </c>
      <c r="O139" s="62">
        <f t="shared" si="24"/>
        <v>0.92611440680413382</v>
      </c>
      <c r="P139" s="62">
        <f t="shared" si="14"/>
        <v>115.23319193960658</v>
      </c>
      <c r="Q139" s="62">
        <f t="shared" si="25"/>
        <v>106.71911919729564</v>
      </c>
      <c r="R139" s="62">
        <f t="shared" si="15"/>
        <v>9.0659887200744846E-2</v>
      </c>
      <c r="S139" s="62">
        <f t="shared" si="26"/>
        <v>0.92161269614497099</v>
      </c>
      <c r="T139" s="62">
        <f t="shared" si="16"/>
        <v>27.160723812755609</v>
      </c>
      <c r="U139" s="62">
        <f t="shared" si="27"/>
        <v>25.031667902322614</v>
      </c>
      <c r="V139" s="37"/>
      <c r="W139" s="37"/>
    </row>
    <row r="140" spans="3:23" x14ac:dyDescent="0.3">
      <c r="C140" s="58">
        <f t="shared" si="17"/>
        <v>63</v>
      </c>
      <c r="D140" s="59"/>
      <c r="E140" s="59">
        <f t="shared" si="18"/>
        <v>0.89075331841196626</v>
      </c>
      <c r="F140" s="59">
        <f t="shared" ref="F140:G140" si="38">F139</f>
        <v>300</v>
      </c>
      <c r="G140" s="59">
        <f t="shared" si="38"/>
        <v>0</v>
      </c>
      <c r="H140" s="59">
        <f t="shared" si="11"/>
        <v>-0.37298772180006068</v>
      </c>
      <c r="I140" s="59">
        <f t="shared" si="20"/>
        <v>1.0990000000000002</v>
      </c>
      <c r="J140" s="62">
        <f t="shared" si="21"/>
        <v>267.22599552358986</v>
      </c>
      <c r="K140" s="60">
        <f t="shared" si="22"/>
        <v>0.66389279242168464</v>
      </c>
      <c r="L140" s="59">
        <f t="shared" si="12"/>
        <v>242.93289905367553</v>
      </c>
      <c r="M140" s="62">
        <f t="shared" si="23"/>
        <v>161.28140072383988</v>
      </c>
      <c r="N140" s="62">
        <f t="shared" si="13"/>
        <v>0.87605805059819364</v>
      </c>
      <c r="O140" s="62">
        <f t="shared" si="24"/>
        <v>0.91939304133201516</v>
      </c>
      <c r="P140" s="62">
        <f t="shared" si="14"/>
        <v>115.23319193960658</v>
      </c>
      <c r="Q140" s="62">
        <f t="shared" si="25"/>
        <v>105.94459479975075</v>
      </c>
      <c r="R140" s="62">
        <f t="shared" si="15"/>
        <v>9.0659887200744846E-2</v>
      </c>
      <c r="S140" s="62">
        <f t="shared" si="26"/>
        <v>0.92824250727674218</v>
      </c>
      <c r="T140" s="62">
        <f t="shared" si="16"/>
        <v>27.160723812755609</v>
      </c>
      <c r="U140" s="62">
        <f t="shared" si="27"/>
        <v>25.211738371403385</v>
      </c>
      <c r="V140" s="37"/>
      <c r="W140" s="37"/>
    </row>
    <row r="141" spans="3:23" x14ac:dyDescent="0.3">
      <c r="C141" s="58">
        <f t="shared" si="17"/>
        <v>64</v>
      </c>
      <c r="D141" s="59"/>
      <c r="E141" s="59">
        <f t="shared" si="18"/>
        <v>0.89854566278032988</v>
      </c>
      <c r="F141" s="59">
        <f t="shared" ref="F141:G141" si="39">F140</f>
        <v>300</v>
      </c>
      <c r="G141" s="59">
        <f t="shared" si="39"/>
        <v>0</v>
      </c>
      <c r="H141" s="59">
        <f t="shared" si="11"/>
        <v>-0.37298772180006068</v>
      </c>
      <c r="I141" s="59">
        <f t="shared" si="20"/>
        <v>1.1164444444444446</v>
      </c>
      <c r="J141" s="62">
        <f t="shared" si="21"/>
        <v>269.56369883409894</v>
      </c>
      <c r="K141" s="60">
        <f t="shared" si="22"/>
        <v>0.67683655902763706</v>
      </c>
      <c r="L141" s="59">
        <f t="shared" si="12"/>
        <v>242.93289905367553</v>
      </c>
      <c r="M141" s="62">
        <f t="shared" si="23"/>
        <v>164.42586747009804</v>
      </c>
      <c r="N141" s="62">
        <f t="shared" si="13"/>
        <v>0.87605805059819364</v>
      </c>
      <c r="O141" s="62">
        <f t="shared" si="24"/>
        <v>0.91239190370691214</v>
      </c>
      <c r="P141" s="62">
        <f t="shared" si="14"/>
        <v>115.23319193960658</v>
      </c>
      <c r="Q141" s="62">
        <f t="shared" si="25"/>
        <v>105.13783136400166</v>
      </c>
      <c r="R141" s="62">
        <f t="shared" si="15"/>
        <v>9.0659887200744846E-2</v>
      </c>
      <c r="S141" s="62">
        <f t="shared" si="26"/>
        <v>0.93458985335485567</v>
      </c>
      <c r="T141" s="62">
        <f t="shared" si="16"/>
        <v>27.160723812755609</v>
      </c>
      <c r="U141" s="62">
        <f t="shared" si="27"/>
        <v>25.384136885175</v>
      </c>
      <c r="V141" s="37"/>
      <c r="W141" s="37"/>
    </row>
    <row r="142" spans="3:23" x14ac:dyDescent="0.3">
      <c r="C142" s="58">
        <f t="shared" si="17"/>
        <v>65</v>
      </c>
      <c r="D142" s="59"/>
      <c r="E142" s="59">
        <f t="shared" si="18"/>
        <v>0.90606457887228786</v>
      </c>
      <c r="F142" s="59">
        <f t="shared" ref="F142:G142" si="40">F141</f>
        <v>300</v>
      </c>
      <c r="G142" s="59">
        <f t="shared" si="40"/>
        <v>0</v>
      </c>
      <c r="H142" s="59">
        <f t="shared" si="11"/>
        <v>-0.37298772180006068</v>
      </c>
      <c r="I142" s="59">
        <f t="shared" si="20"/>
        <v>1.1338888888888889</v>
      </c>
      <c r="J142" s="62">
        <f t="shared" si="21"/>
        <v>271.81937366168637</v>
      </c>
      <c r="K142" s="60">
        <f t="shared" si="22"/>
        <v>0.6895743636425532</v>
      </c>
      <c r="L142" s="59">
        <f t="shared" si="12"/>
        <v>242.93289905367553</v>
      </c>
      <c r="M142" s="62">
        <f t="shared" si="23"/>
        <v>167.52029927277891</v>
      </c>
      <c r="N142" s="62">
        <f t="shared" si="13"/>
        <v>0.87605805059819364</v>
      </c>
      <c r="O142" s="62">
        <f t="shared" si="24"/>
        <v>0.90511312438148073</v>
      </c>
      <c r="P142" s="62">
        <f t="shared" si="14"/>
        <v>115.23319193960658</v>
      </c>
      <c r="Q142" s="62">
        <f t="shared" si="25"/>
        <v>104.29907438890818</v>
      </c>
      <c r="R142" s="62">
        <f t="shared" si="15"/>
        <v>9.0659887200744846E-2</v>
      </c>
      <c r="S142" s="62">
        <f t="shared" si="26"/>
        <v>0.94065280287602793</v>
      </c>
      <c r="T142" s="62">
        <f t="shared" si="16"/>
        <v>27.160723812755609</v>
      </c>
      <c r="U142" s="62">
        <f t="shared" si="27"/>
        <v>25.548810982610242</v>
      </c>
      <c r="V142" s="37"/>
      <c r="W142" s="37"/>
    </row>
    <row r="143" spans="3:23" x14ac:dyDescent="0.3">
      <c r="C143" s="58">
        <f t="shared" si="17"/>
        <v>66</v>
      </c>
      <c r="D143" s="59"/>
      <c r="E143" s="59">
        <f t="shared" si="18"/>
        <v>0.9133077786747178</v>
      </c>
      <c r="F143" s="59">
        <f t="shared" ref="F143:G143" si="41">F142</f>
        <v>300</v>
      </c>
      <c r="G143" s="59">
        <f t="shared" si="41"/>
        <v>0</v>
      </c>
      <c r="H143" s="59">
        <f t="shared" ref="H143:H206" si="42">H141</f>
        <v>-0.37298772180006068</v>
      </c>
      <c r="I143" s="59">
        <f t="shared" si="20"/>
        <v>1.1513333333333335</v>
      </c>
      <c r="J143" s="62">
        <f t="shared" si="21"/>
        <v>273.99233360241533</v>
      </c>
      <c r="K143" s="60">
        <f t="shared" si="22"/>
        <v>0.70210233014070544</v>
      </c>
      <c r="L143" s="59">
        <f t="shared" ref="L143:L206" si="43">L142</f>
        <v>242.93289905367553</v>
      </c>
      <c r="M143" s="62">
        <f t="shared" si="23"/>
        <v>170.56375449342235</v>
      </c>
      <c r="N143" s="62">
        <f t="shared" ref="N143:N206" si="44">N142</f>
        <v>0.87605805059819364</v>
      </c>
      <c r="O143" s="62">
        <f t="shared" si="24"/>
        <v>0.89755891829500289</v>
      </c>
      <c r="P143" s="62">
        <f t="shared" ref="P143:P206" si="45">P142</f>
        <v>115.23319193960658</v>
      </c>
      <c r="Q143" s="62">
        <f t="shared" si="25"/>
        <v>103.42857910899373</v>
      </c>
      <c r="R143" s="62">
        <f t="shared" ref="R143:R206" si="46">R142</f>
        <v>9.0659887200744846E-2</v>
      </c>
      <c r="S143" s="62">
        <f t="shared" si="26"/>
        <v>0.94642951087911131</v>
      </c>
      <c r="T143" s="62">
        <f t="shared" ref="T143:T206" si="47">T142</f>
        <v>27.160723812755609</v>
      </c>
      <c r="U143" s="62">
        <f t="shared" si="27"/>
        <v>25.705710553228922</v>
      </c>
      <c r="V143" s="37"/>
      <c r="W143" s="37"/>
    </row>
    <row r="144" spans="3:23" x14ac:dyDescent="0.3">
      <c r="C144" s="58">
        <f t="shared" si="17"/>
        <v>67</v>
      </c>
      <c r="D144" s="59"/>
      <c r="E144" s="59">
        <f t="shared" si="18"/>
        <v>0.92027305807521931</v>
      </c>
      <c r="F144" s="59">
        <f t="shared" ref="F144:G144" si="48">F143</f>
        <v>300</v>
      </c>
      <c r="G144" s="59">
        <f t="shared" si="48"/>
        <v>0</v>
      </c>
      <c r="H144" s="59">
        <f t="shared" si="42"/>
        <v>-0.37298772180006068</v>
      </c>
      <c r="I144" s="59">
        <f t="shared" si="20"/>
        <v>1.1687777777777779</v>
      </c>
      <c r="J144" s="62">
        <f t="shared" si="21"/>
        <v>276.08191742256577</v>
      </c>
      <c r="K144" s="60">
        <f t="shared" si="22"/>
        <v>0.71441664625029877</v>
      </c>
      <c r="L144" s="59">
        <f t="shared" si="43"/>
        <v>242.93289905367553</v>
      </c>
      <c r="M144" s="62">
        <f t="shared" si="23"/>
        <v>173.55530700578925</v>
      </c>
      <c r="N144" s="62">
        <f t="shared" si="44"/>
        <v>0.87605805059819364</v>
      </c>
      <c r="O144" s="62">
        <f t="shared" si="24"/>
        <v>0.88973158419937914</v>
      </c>
      <c r="P144" s="62">
        <f t="shared" si="45"/>
        <v>115.23319193960658</v>
      </c>
      <c r="Q144" s="62">
        <f t="shared" si="25"/>
        <v>102.52661041677729</v>
      </c>
      <c r="R144" s="62">
        <f t="shared" si="46"/>
        <v>9.0659887200744846E-2</v>
      </c>
      <c r="S144" s="62">
        <f t="shared" si="26"/>
        <v>0.95191821950651634</v>
      </c>
      <c r="T144" s="62">
        <f t="shared" si="47"/>
        <v>27.160723812755609</v>
      </c>
      <c r="U144" s="62">
        <f t="shared" si="27"/>
        <v>25.854787852346561</v>
      </c>
      <c r="V144" s="37"/>
      <c r="W144" s="37"/>
    </row>
    <row r="145" spans="3:23" x14ac:dyDescent="0.3">
      <c r="C145" s="58">
        <f t="shared" si="17"/>
        <v>68</v>
      </c>
      <c r="D145" s="59"/>
      <c r="E145" s="59">
        <f t="shared" si="18"/>
        <v>0.92695829753282744</v>
      </c>
      <c r="F145" s="59">
        <f t="shared" ref="F145:G145" si="49">F144</f>
        <v>300</v>
      </c>
      <c r="G145" s="59">
        <f t="shared" si="49"/>
        <v>0</v>
      </c>
      <c r="H145" s="59">
        <f t="shared" si="42"/>
        <v>-0.37298772180006068</v>
      </c>
      <c r="I145" s="59">
        <f t="shared" si="20"/>
        <v>1.1862222222222223</v>
      </c>
      <c r="J145" s="62">
        <f t="shared" si="21"/>
        <v>278.08748925984821</v>
      </c>
      <c r="K145" s="60">
        <f t="shared" si="22"/>
        <v>0.72651356471354955</v>
      </c>
      <c r="L145" s="59">
        <f t="shared" si="43"/>
        <v>242.93289905367553</v>
      </c>
      <c r="M145" s="62">
        <f t="shared" si="23"/>
        <v>176.4940464776827</v>
      </c>
      <c r="N145" s="62">
        <f t="shared" si="44"/>
        <v>0.87605805059819364</v>
      </c>
      <c r="O145" s="62">
        <f t="shared" si="24"/>
        <v>0.88163350395961548</v>
      </c>
      <c r="P145" s="62">
        <f t="shared" si="45"/>
        <v>115.23319193960658</v>
      </c>
      <c r="Q145" s="62">
        <f t="shared" si="25"/>
        <v>101.59344278216628</v>
      </c>
      <c r="R145" s="62">
        <f t="shared" si="46"/>
        <v>9.0659887200744846E-2</v>
      </c>
      <c r="S145" s="62">
        <f t="shared" si="26"/>
        <v>0.95711725853913032</v>
      </c>
      <c r="T145" s="62">
        <f t="shared" si="47"/>
        <v>27.160723812755609</v>
      </c>
      <c r="U145" s="62">
        <f t="shared" si="27"/>
        <v>25.995997515603126</v>
      </c>
      <c r="V145" s="37"/>
      <c r="W145" s="37"/>
    </row>
    <row r="146" spans="3:23" x14ac:dyDescent="0.3">
      <c r="C146" s="58">
        <f t="shared" si="17"/>
        <v>69</v>
      </c>
      <c r="D146" s="59"/>
      <c r="E146" s="59">
        <f t="shared" si="18"/>
        <v>0.93336146272299092</v>
      </c>
      <c r="F146" s="59">
        <f t="shared" ref="F146:G146" si="50">F145</f>
        <v>300</v>
      </c>
      <c r="G146" s="59">
        <f t="shared" si="50"/>
        <v>0</v>
      </c>
      <c r="H146" s="59">
        <f t="shared" si="42"/>
        <v>-0.37298772180006068</v>
      </c>
      <c r="I146" s="59">
        <f t="shared" si="20"/>
        <v>1.2036666666666669</v>
      </c>
      <c r="J146" s="62">
        <f t="shared" si="21"/>
        <v>280.0084388168973</v>
      </c>
      <c r="K146" s="60">
        <f t="shared" si="22"/>
        <v>0.73838940442697898</v>
      </c>
      <c r="L146" s="59">
        <f t="shared" si="43"/>
        <v>242.93289905367553</v>
      </c>
      <c r="M146" s="62">
        <f t="shared" si="23"/>
        <v>179.37907864796287</v>
      </c>
      <c r="N146" s="62">
        <f t="shared" si="44"/>
        <v>0.87605805059819364</v>
      </c>
      <c r="O146" s="62">
        <f t="shared" si="24"/>
        <v>0.87326714182902032</v>
      </c>
      <c r="P146" s="62">
        <f t="shared" si="45"/>
        <v>115.23319193960658</v>
      </c>
      <c r="Q146" s="62">
        <f t="shared" si="25"/>
        <v>100.62936016893515</v>
      </c>
      <c r="R146" s="62">
        <f t="shared" si="46"/>
        <v>9.0659887200744846E-2</v>
      </c>
      <c r="S146" s="62">
        <f t="shared" si="26"/>
        <v>0.96202504590456617</v>
      </c>
      <c r="T146" s="62">
        <f t="shared" si="47"/>
        <v>27.160723812755609</v>
      </c>
      <c r="U146" s="62">
        <f t="shared" si="27"/>
        <v>26.129296572767458</v>
      </c>
      <c r="V146" s="37"/>
      <c r="W146" s="37"/>
    </row>
    <row r="147" spans="3:23" x14ac:dyDescent="0.3">
      <c r="C147" s="58">
        <f t="shared" si="17"/>
        <v>70</v>
      </c>
      <c r="D147" s="59"/>
      <c r="E147" s="59">
        <f t="shared" si="18"/>
        <v>0.93948060515661891</v>
      </c>
      <c r="F147" s="59">
        <f t="shared" ref="F147:G147" si="51">F146</f>
        <v>300</v>
      </c>
      <c r="G147" s="59">
        <f t="shared" si="51"/>
        <v>0</v>
      </c>
      <c r="H147" s="59">
        <f t="shared" si="42"/>
        <v>-0.37298772180006068</v>
      </c>
      <c r="I147" s="59">
        <f t="shared" si="20"/>
        <v>1.2211111111111113</v>
      </c>
      <c r="J147" s="62">
        <f t="shared" si="21"/>
        <v>281.84418154698568</v>
      </c>
      <c r="K147" s="60">
        <f t="shared" si="22"/>
        <v>0.75004055156157601</v>
      </c>
      <c r="L147" s="59">
        <f t="shared" si="43"/>
        <v>242.93289905367553</v>
      </c>
      <c r="M147" s="62">
        <f t="shared" si="23"/>
        <v>182.20952559867146</v>
      </c>
      <c r="N147" s="62">
        <f t="shared" si="44"/>
        <v>0.87605805059819364</v>
      </c>
      <c r="O147" s="62">
        <f t="shared" si="24"/>
        <v>0.86463504369932953</v>
      </c>
      <c r="P147" s="62">
        <f t="shared" si="45"/>
        <v>115.23319193960658</v>
      </c>
      <c r="Q147" s="62">
        <f t="shared" si="25"/>
        <v>99.634655948314972</v>
      </c>
      <c r="R147" s="62">
        <f t="shared" si="46"/>
        <v>9.0659887200744846E-2</v>
      </c>
      <c r="S147" s="62">
        <f t="shared" si="26"/>
        <v>0.96664008815858837</v>
      </c>
      <c r="T147" s="62">
        <f t="shared" si="47"/>
        <v>27.160723812755609</v>
      </c>
      <c r="U147" s="62">
        <f t="shared" si="27"/>
        <v>26.254644460813154</v>
      </c>
      <c r="V147" s="37"/>
      <c r="W147" s="37"/>
    </row>
    <row r="148" spans="3:23" x14ac:dyDescent="0.3">
      <c r="C148" s="58">
        <f t="shared" si="17"/>
        <v>71</v>
      </c>
      <c r="D148" s="59"/>
      <c r="E148" s="59">
        <f t="shared" si="18"/>
        <v>0.94531386277300811</v>
      </c>
      <c r="F148" s="59">
        <f t="shared" ref="F148:G148" si="52">F147</f>
        <v>300</v>
      </c>
      <c r="G148" s="59">
        <f t="shared" si="52"/>
        <v>0</v>
      </c>
      <c r="H148" s="59">
        <f t="shared" si="42"/>
        <v>-0.37298772180006068</v>
      </c>
      <c r="I148" s="59">
        <f t="shared" si="20"/>
        <v>1.2385555555555556</v>
      </c>
      <c r="J148" s="62">
        <f t="shared" si="21"/>
        <v>283.5941588319024</v>
      </c>
      <c r="K148" s="60">
        <f t="shared" si="22"/>
        <v>0.76146346066248949</v>
      </c>
      <c r="L148" s="59">
        <f t="shared" si="43"/>
        <v>242.93289905367553</v>
      </c>
      <c r="M148" s="62">
        <f t="shared" si="23"/>
        <v>184.98452602218299</v>
      </c>
      <c r="N148" s="62">
        <f t="shared" si="44"/>
        <v>0.87605805059819364</v>
      </c>
      <c r="O148" s="62">
        <f t="shared" si="24"/>
        <v>0.85573983632598916</v>
      </c>
      <c r="P148" s="62">
        <f t="shared" si="45"/>
        <v>115.23319193960658</v>
      </c>
      <c r="Q148" s="62">
        <f t="shared" si="25"/>
        <v>98.609632809720225</v>
      </c>
      <c r="R148" s="62">
        <f t="shared" si="46"/>
        <v>9.0659887200744846E-2</v>
      </c>
      <c r="S148" s="62">
        <f t="shared" si="26"/>
        <v>0.97096098093956984</v>
      </c>
      <c r="T148" s="62">
        <f t="shared" si="47"/>
        <v>27.160723812755609</v>
      </c>
      <c r="U148" s="62">
        <f t="shared" si="27"/>
        <v>26.372003036261919</v>
      </c>
      <c r="V148" s="37"/>
      <c r="W148" s="37"/>
    </row>
    <row r="149" spans="3:23" x14ac:dyDescent="0.3">
      <c r="C149" s="58">
        <f t="shared" si="17"/>
        <v>72</v>
      </c>
      <c r="D149" s="59"/>
      <c r="E149" s="59">
        <f t="shared" si="18"/>
        <v>0.95085946050646997</v>
      </c>
      <c r="F149" s="59">
        <f t="shared" ref="F149:G149" si="53">F148</f>
        <v>300</v>
      </c>
      <c r="G149" s="59">
        <f t="shared" si="53"/>
        <v>0</v>
      </c>
      <c r="H149" s="59">
        <f t="shared" si="42"/>
        <v>-0.37298772180006068</v>
      </c>
      <c r="I149" s="59">
        <f t="shared" si="20"/>
        <v>1.2560000000000002</v>
      </c>
      <c r="J149" s="62">
        <f t="shared" si="21"/>
        <v>285.25783815194097</v>
      </c>
      <c r="K149" s="60">
        <f t="shared" si="22"/>
        <v>0.77265465572791314</v>
      </c>
      <c r="L149" s="59">
        <f t="shared" si="43"/>
        <v>242.93289905367553</v>
      </c>
      <c r="M149" s="62">
        <f t="shared" si="23"/>
        <v>187.70323548330154</v>
      </c>
      <c r="N149" s="62">
        <f t="shared" si="44"/>
        <v>0.87605805059819364</v>
      </c>
      <c r="O149" s="62">
        <f t="shared" si="24"/>
        <v>0.8465842265288317</v>
      </c>
      <c r="P149" s="62">
        <f t="shared" si="45"/>
        <v>115.23319193960658</v>
      </c>
      <c r="Q149" s="62">
        <f t="shared" si="25"/>
        <v>97.554602668640243</v>
      </c>
      <c r="R149" s="62">
        <f t="shared" si="46"/>
        <v>9.0659887200744846E-2</v>
      </c>
      <c r="S149" s="62">
        <f t="shared" si="26"/>
        <v>0.97498640939584025</v>
      </c>
      <c r="T149" s="62">
        <f t="shared" si="47"/>
        <v>27.160723812755609</v>
      </c>
      <c r="U149" s="62">
        <f t="shared" si="27"/>
        <v>26.481336586790686</v>
      </c>
      <c r="V149" s="37"/>
      <c r="W149" s="37"/>
    </row>
    <row r="150" spans="3:23" x14ac:dyDescent="0.3">
      <c r="C150" s="58">
        <f t="shared" si="17"/>
        <v>73</v>
      </c>
      <c r="D150" s="59"/>
      <c r="E150" s="59">
        <f t="shared" si="18"/>
        <v>0.95611571082648383</v>
      </c>
      <c r="F150" s="59">
        <f t="shared" ref="F150:G150" si="54">F149</f>
        <v>300</v>
      </c>
      <c r="G150" s="59">
        <f t="shared" si="54"/>
        <v>0</v>
      </c>
      <c r="H150" s="59">
        <f t="shared" si="42"/>
        <v>-0.37298772180006068</v>
      </c>
      <c r="I150" s="59">
        <f t="shared" si="20"/>
        <v>1.2734444444444446</v>
      </c>
      <c r="J150" s="62">
        <f t="shared" si="21"/>
        <v>286.83471324794516</v>
      </c>
      <c r="K150" s="60">
        <f t="shared" si="22"/>
        <v>0.78361073126683545</v>
      </c>
      <c r="L150" s="59">
        <f t="shared" si="43"/>
        <v>242.93289905367553</v>
      </c>
      <c r="M150" s="62">
        <f t="shared" si="23"/>
        <v>190.364826676223</v>
      </c>
      <c r="N150" s="62">
        <f t="shared" si="44"/>
        <v>0.87605805059819364</v>
      </c>
      <c r="O150" s="62">
        <f t="shared" si="24"/>
        <v>0.83717100036838821</v>
      </c>
      <c r="P150" s="62">
        <f t="shared" si="45"/>
        <v>115.23319193960658</v>
      </c>
      <c r="Q150" s="62">
        <f t="shared" si="25"/>
        <v>96.469886571722938</v>
      </c>
      <c r="R150" s="62">
        <f t="shared" si="46"/>
        <v>9.0659887200744846E-2</v>
      </c>
      <c r="S150" s="62">
        <f t="shared" si="26"/>
        <v>0.97871514858579645</v>
      </c>
      <c r="T150" s="62">
        <f t="shared" si="47"/>
        <v>27.160723812755609</v>
      </c>
      <c r="U150" s="62">
        <f t="shared" si="27"/>
        <v>26.582611842098885</v>
      </c>
      <c r="V150" s="37"/>
      <c r="W150" s="37"/>
    </row>
    <row r="151" spans="3:23" x14ac:dyDescent="0.3">
      <c r="C151" s="58">
        <f t="shared" si="17"/>
        <v>74</v>
      </c>
      <c r="D151" s="59"/>
      <c r="E151" s="59">
        <f t="shared" si="18"/>
        <v>0.96108101425121495</v>
      </c>
      <c r="F151" s="59">
        <f t="shared" ref="F151:G151" si="55">F150</f>
        <v>300</v>
      </c>
      <c r="G151" s="59">
        <f t="shared" si="55"/>
        <v>0</v>
      </c>
      <c r="H151" s="59">
        <f t="shared" si="42"/>
        <v>-0.37298772180006068</v>
      </c>
      <c r="I151" s="59">
        <f t="shared" si="20"/>
        <v>1.290888888888889</v>
      </c>
      <c r="J151" s="62">
        <f t="shared" si="21"/>
        <v>288.32430427536451</v>
      </c>
      <c r="K151" s="60">
        <f t="shared" si="22"/>
        <v>0.79432835333533514</v>
      </c>
      <c r="L151" s="59">
        <f t="shared" si="43"/>
        <v>242.93289905367553</v>
      </c>
      <c r="M151" s="62">
        <f t="shared" si="23"/>
        <v>192.96848967628529</v>
      </c>
      <c r="N151" s="62">
        <f t="shared" si="44"/>
        <v>0.87605805059819364</v>
      </c>
      <c r="O151" s="62">
        <f t="shared" si="24"/>
        <v>0.82750302229808692</v>
      </c>
      <c r="P151" s="62">
        <f t="shared" si="45"/>
        <v>115.23319193960658</v>
      </c>
      <c r="Q151" s="62">
        <f t="shared" si="25"/>
        <v>95.355814599079991</v>
      </c>
      <c r="R151" s="62">
        <f t="shared" si="46"/>
        <v>9.0659887200744846E-2</v>
      </c>
      <c r="S151" s="62">
        <f t="shared" si="26"/>
        <v>0.98214606385065373</v>
      </c>
      <c r="T151" s="62">
        <f t="shared" si="47"/>
        <v>27.160723812755609</v>
      </c>
      <c r="U151" s="62">
        <f t="shared" si="27"/>
        <v>26.675797984032641</v>
      </c>
      <c r="V151" s="37"/>
      <c r="W151" s="37"/>
    </row>
    <row r="152" spans="3:23" x14ac:dyDescent="0.3">
      <c r="C152" s="58">
        <f t="shared" si="17"/>
        <v>75</v>
      </c>
      <c r="D152" s="59"/>
      <c r="E152" s="59">
        <f t="shared" si="18"/>
        <v>0.965753859834238</v>
      </c>
      <c r="F152" s="59">
        <f t="shared" ref="F152:G152" si="56">F151</f>
        <v>300</v>
      </c>
      <c r="G152" s="59">
        <f t="shared" si="56"/>
        <v>0</v>
      </c>
      <c r="H152" s="59">
        <f t="shared" si="42"/>
        <v>-0.37298772180006068</v>
      </c>
      <c r="I152" s="59">
        <f t="shared" si="20"/>
        <v>1.3083333333333336</v>
      </c>
      <c r="J152" s="62">
        <f t="shared" si="21"/>
        <v>289.72615795027139</v>
      </c>
      <c r="K152" s="60">
        <f t="shared" si="22"/>
        <v>0.8048042605511021</v>
      </c>
      <c r="L152" s="59">
        <f t="shared" si="43"/>
        <v>242.93289905367553</v>
      </c>
      <c r="M152" s="62">
        <f t="shared" si="23"/>
        <v>195.51343218642887</v>
      </c>
      <c r="N152" s="62">
        <f t="shared" si="44"/>
        <v>0.87605805059819364</v>
      </c>
      <c r="O152" s="62">
        <f t="shared" si="24"/>
        <v>0.81758323429259849</v>
      </c>
      <c r="P152" s="62">
        <f t="shared" si="45"/>
        <v>115.23319193960658</v>
      </c>
      <c r="Q152" s="62">
        <f t="shared" si="25"/>
        <v>94.212725763843338</v>
      </c>
      <c r="R152" s="62">
        <f t="shared" si="46"/>
        <v>9.0659887200744846E-2</v>
      </c>
      <c r="S152" s="62">
        <f t="shared" si="26"/>
        <v>0.98527811115972286</v>
      </c>
      <c r="T152" s="62">
        <f t="shared" si="47"/>
        <v>27.160723812755609</v>
      </c>
      <c r="U152" s="62">
        <f t="shared" si="27"/>
        <v>26.760866655962754</v>
      </c>
      <c r="V152" s="37"/>
      <c r="W152" s="37"/>
    </row>
    <row r="153" spans="3:23" x14ac:dyDescent="0.3">
      <c r="C153" s="58">
        <f t="shared" si="17"/>
        <v>76</v>
      </c>
      <c r="D153" s="59"/>
      <c r="E153" s="59">
        <f t="shared" si="18"/>
        <v>0.97013282562431924</v>
      </c>
      <c r="F153" s="59">
        <f t="shared" ref="F153:G153" si="57">F152</f>
        <v>300</v>
      </c>
      <c r="G153" s="59">
        <f t="shared" si="57"/>
        <v>0</v>
      </c>
      <c r="H153" s="59">
        <f t="shared" si="42"/>
        <v>-0.37298772180006068</v>
      </c>
      <c r="I153" s="59">
        <f t="shared" si="20"/>
        <v>1.3257777777777779</v>
      </c>
      <c r="J153" s="62">
        <f t="shared" si="21"/>
        <v>291.03984768729578</v>
      </c>
      <c r="K153" s="60">
        <f t="shared" si="22"/>
        <v>0.81503526508587931</v>
      </c>
      <c r="L153" s="59">
        <f t="shared" si="43"/>
        <v>242.93289905367553</v>
      </c>
      <c r="M153" s="62">
        <f t="shared" si="23"/>
        <v>197.9988797782936</v>
      </c>
      <c r="N153" s="62">
        <f t="shared" si="44"/>
        <v>0.87605805059819364</v>
      </c>
      <c r="O153" s="62">
        <f t="shared" si="24"/>
        <v>0.80741465495258968</v>
      </c>
      <c r="P153" s="62">
        <f t="shared" si="45"/>
        <v>115.23319193960658</v>
      </c>
      <c r="Q153" s="62">
        <f t="shared" si="25"/>
        <v>93.040967909002987</v>
      </c>
      <c r="R153" s="62">
        <f t="shared" si="46"/>
        <v>9.0659887200744846E-2</v>
      </c>
      <c r="S153" s="62">
        <f t="shared" si="26"/>
        <v>0.98811033742811061</v>
      </c>
      <c r="T153" s="62">
        <f t="shared" si="47"/>
        <v>27.160723812755609</v>
      </c>
      <c r="U153" s="62">
        <f t="shared" si="27"/>
        <v>26.837791971413665</v>
      </c>
      <c r="V153" s="37"/>
      <c r="W153" s="37"/>
    </row>
    <row r="154" spans="3:23" x14ac:dyDescent="0.3">
      <c r="C154" s="58">
        <f t="shared" si="17"/>
        <v>77</v>
      </c>
      <c r="D154" s="59"/>
      <c r="E154" s="59">
        <f t="shared" si="18"/>
        <v>0.97421657909811787</v>
      </c>
      <c r="F154" s="59">
        <f t="shared" ref="F154:G154" si="58">F153</f>
        <v>300</v>
      </c>
      <c r="G154" s="59">
        <f t="shared" si="58"/>
        <v>0</v>
      </c>
      <c r="H154" s="59">
        <f t="shared" si="42"/>
        <v>-0.37298772180006068</v>
      </c>
      <c r="I154" s="59">
        <f t="shared" si="20"/>
        <v>1.3432222222222223</v>
      </c>
      <c r="J154" s="62">
        <f t="shared" si="21"/>
        <v>292.26497372943538</v>
      </c>
      <c r="K154" s="60">
        <f t="shared" si="22"/>
        <v>0.82501825363552261</v>
      </c>
      <c r="L154" s="59">
        <f t="shared" si="43"/>
        <v>242.93289905367553</v>
      </c>
      <c r="M154" s="62">
        <f t="shared" si="23"/>
        <v>200.4240761278781</v>
      </c>
      <c r="N154" s="62">
        <f t="shared" si="44"/>
        <v>0.87605805059819364</v>
      </c>
      <c r="O154" s="62">
        <f t="shared" si="24"/>
        <v>0.7970003785861598</v>
      </c>
      <c r="P154" s="62">
        <f t="shared" si="45"/>
        <v>115.23319193960658</v>
      </c>
      <c r="Q154" s="62">
        <f t="shared" si="25"/>
        <v>91.840897601558069</v>
      </c>
      <c r="R154" s="62">
        <f t="shared" si="46"/>
        <v>9.0659887200744846E-2</v>
      </c>
      <c r="S154" s="62">
        <f t="shared" si="26"/>
        <v>0.99064188080674331</v>
      </c>
      <c r="T154" s="62">
        <f t="shared" si="47"/>
        <v>27.160723812755609</v>
      </c>
      <c r="U154" s="62">
        <f t="shared" si="27"/>
        <v>26.906550521940716</v>
      </c>
      <c r="V154" s="37"/>
      <c r="W154" s="37"/>
    </row>
    <row r="155" spans="3:23" x14ac:dyDescent="0.3">
      <c r="C155" s="58">
        <f t="shared" si="17"/>
        <v>78</v>
      </c>
      <c r="D155" s="59"/>
      <c r="E155" s="59">
        <f t="shared" si="18"/>
        <v>0.97800387756567408</v>
      </c>
      <c r="F155" s="59">
        <f t="shared" ref="F155:G155" si="59">F154</f>
        <v>300</v>
      </c>
      <c r="G155" s="59">
        <f t="shared" si="59"/>
        <v>0</v>
      </c>
      <c r="H155" s="59">
        <f t="shared" si="42"/>
        <v>-0.37298772180006068</v>
      </c>
      <c r="I155" s="59">
        <f t="shared" si="20"/>
        <v>1.3606666666666669</v>
      </c>
      <c r="J155" s="62">
        <f t="shared" si="21"/>
        <v>293.40116326970224</v>
      </c>
      <c r="K155" s="60">
        <f t="shared" si="22"/>
        <v>0.83475018836738146</v>
      </c>
      <c r="L155" s="59">
        <f t="shared" si="43"/>
        <v>242.93289905367553</v>
      </c>
      <c r="M155" s="62">
        <f t="shared" si="23"/>
        <v>202.78828324568971</v>
      </c>
      <c r="N155" s="62">
        <f t="shared" si="44"/>
        <v>0.87605805059819364</v>
      </c>
      <c r="O155" s="62">
        <f t="shared" si="24"/>
        <v>0.78634357426724155</v>
      </c>
      <c r="P155" s="62">
        <f t="shared" si="45"/>
        <v>115.23319193960658</v>
      </c>
      <c r="Q155" s="62">
        <f t="shared" si="25"/>
        <v>90.612880024013336</v>
      </c>
      <c r="R155" s="62">
        <f t="shared" si="46"/>
        <v>9.0659887200744846E-2</v>
      </c>
      <c r="S155" s="62">
        <f t="shared" si="26"/>
        <v>0.99287197094462898</v>
      </c>
      <c r="T155" s="62">
        <f t="shared" si="47"/>
        <v>27.160723812755609</v>
      </c>
      <c r="U155" s="62">
        <f t="shared" si="27"/>
        <v>26.967121384253378</v>
      </c>
      <c r="V155" s="37"/>
      <c r="W155" s="37"/>
    </row>
    <row r="156" spans="3:23" x14ac:dyDescent="0.3">
      <c r="C156" s="58">
        <f t="shared" si="17"/>
        <v>79</v>
      </c>
      <c r="D156" s="59"/>
      <c r="E156" s="59">
        <f t="shared" si="18"/>
        <v>0.98149356854856074</v>
      </c>
      <c r="F156" s="59">
        <f t="shared" ref="F156:G156" si="60">F155</f>
        <v>300</v>
      </c>
      <c r="G156" s="59">
        <f t="shared" si="60"/>
        <v>0</v>
      </c>
      <c r="H156" s="59">
        <f t="shared" si="42"/>
        <v>-0.37298772180006068</v>
      </c>
      <c r="I156" s="59">
        <f t="shared" si="20"/>
        <v>1.3781111111111113</v>
      </c>
      <c r="J156" s="62">
        <f t="shared" si="21"/>
        <v>294.44807056456824</v>
      </c>
      <c r="K156" s="60">
        <f t="shared" si="22"/>
        <v>0.84422810784471403</v>
      </c>
      <c r="L156" s="59">
        <f t="shared" si="43"/>
        <v>242.93289905367553</v>
      </c>
      <c r="M156" s="62">
        <f t="shared" si="23"/>
        <v>205.09078170131542</v>
      </c>
      <c r="N156" s="62">
        <f t="shared" si="44"/>
        <v>0.87605805059819364</v>
      </c>
      <c r="O156" s="62">
        <f t="shared" si="24"/>
        <v>0.77544748487124759</v>
      </c>
      <c r="P156" s="62">
        <f t="shared" si="45"/>
        <v>115.23319193960658</v>
      </c>
      <c r="Q156" s="62">
        <f t="shared" si="25"/>
        <v>89.357288863253643</v>
      </c>
      <c r="R156" s="62">
        <f t="shared" si="46"/>
        <v>9.0659887200744846E-2</v>
      </c>
      <c r="S156" s="62">
        <f t="shared" si="26"/>
        <v>0.99479992922327576</v>
      </c>
      <c r="T156" s="62">
        <f t="shared" si="47"/>
        <v>27.160723812755609</v>
      </c>
      <c r="U156" s="62">
        <f t="shared" si="27"/>
        <v>27.019486126582219</v>
      </c>
      <c r="V156" s="37"/>
      <c r="W156" s="37"/>
    </row>
    <row r="157" spans="3:23" x14ac:dyDescent="0.3">
      <c r="C157" s="58">
        <f t="shared" si="17"/>
        <v>80</v>
      </c>
      <c r="D157" s="59"/>
      <c r="E157" s="59">
        <f t="shared" si="18"/>
        <v>0.98468459013058329</v>
      </c>
      <c r="F157" s="59">
        <f t="shared" ref="F157:G157" si="61">F156</f>
        <v>300</v>
      </c>
      <c r="G157" s="59">
        <f t="shared" si="61"/>
        <v>0</v>
      </c>
      <c r="H157" s="59">
        <f t="shared" si="42"/>
        <v>-0.37298772180006068</v>
      </c>
      <c r="I157" s="59">
        <f t="shared" si="20"/>
        <v>1.3955555555555557</v>
      </c>
      <c r="J157" s="62">
        <f t="shared" si="21"/>
        <v>295.40537703917499</v>
      </c>
      <c r="K157" s="60">
        <f t="shared" si="22"/>
        <v>0.85344912792785532</v>
      </c>
      <c r="L157" s="59">
        <f t="shared" si="43"/>
        <v>242.93289905367553</v>
      </c>
      <c r="M157" s="62">
        <f t="shared" si="23"/>
        <v>207.33087084234509</v>
      </c>
      <c r="N157" s="62">
        <f t="shared" si="44"/>
        <v>0.87605805059819364</v>
      </c>
      <c r="O157" s="62">
        <f t="shared" si="24"/>
        <v>0.76431542608826042</v>
      </c>
      <c r="P157" s="62">
        <f t="shared" si="45"/>
        <v>115.23319193960658</v>
      </c>
      <c r="Q157" s="62">
        <f t="shared" si="25"/>
        <v>88.074506196830697</v>
      </c>
      <c r="R157" s="62">
        <f t="shared" si="46"/>
        <v>9.0659887200744846E-2</v>
      </c>
      <c r="S157" s="62">
        <f t="shared" si="26"/>
        <v>0.99642516896319577</v>
      </c>
      <c r="T157" s="62">
        <f t="shared" si="47"/>
        <v>27.160723812755609</v>
      </c>
      <c r="U157" s="62">
        <f t="shared" si="27"/>
        <v>27.063628814287704</v>
      </c>
      <c r="V157" s="37"/>
      <c r="W157" s="37"/>
    </row>
    <row r="158" spans="3:23" x14ac:dyDescent="0.3">
      <c r="C158" s="58">
        <f t="shared" si="17"/>
        <v>81</v>
      </c>
      <c r="D158" s="59"/>
      <c r="E158" s="59">
        <f t="shared" si="18"/>
        <v>0.98757597128092267</v>
      </c>
      <c r="F158" s="59">
        <f t="shared" ref="F158:G158" si="62">F157</f>
        <v>300</v>
      </c>
      <c r="G158" s="59">
        <f t="shared" si="62"/>
        <v>0</v>
      </c>
      <c r="H158" s="59">
        <f t="shared" si="42"/>
        <v>-0.37298772180006068</v>
      </c>
      <c r="I158" s="59">
        <f t="shared" si="20"/>
        <v>1.4130000000000003</v>
      </c>
      <c r="J158" s="62">
        <f t="shared" si="21"/>
        <v>296.27279138427679</v>
      </c>
      <c r="K158" s="60">
        <f t="shared" si="22"/>
        <v>0.8624104426518644</v>
      </c>
      <c r="L158" s="59">
        <f t="shared" si="43"/>
        <v>242.93289905367553</v>
      </c>
      <c r="M158" s="62">
        <f t="shared" si="23"/>
        <v>209.50786900758101</v>
      </c>
      <c r="N158" s="62">
        <f t="shared" si="44"/>
        <v>0.87605805059819364</v>
      </c>
      <c r="O158" s="62">
        <f t="shared" si="24"/>
        <v>0.75295078541406602</v>
      </c>
      <c r="P158" s="62">
        <f t="shared" si="45"/>
        <v>115.23319193960658</v>
      </c>
      <c r="Q158" s="62">
        <f t="shared" si="25"/>
        <v>86.764922376696603</v>
      </c>
      <c r="R158" s="62">
        <f t="shared" si="46"/>
        <v>9.0659887200744846E-2</v>
      </c>
      <c r="S158" s="62">
        <f t="shared" si="26"/>
        <v>0.99774719560243297</v>
      </c>
      <c r="T158" s="62">
        <f t="shared" si="47"/>
        <v>27.160723812755609</v>
      </c>
      <c r="U158" s="62">
        <f t="shared" si="27"/>
        <v>27.09953601470913</v>
      </c>
      <c r="V158" s="37"/>
      <c r="W158" s="37"/>
    </row>
    <row r="159" spans="3:23" x14ac:dyDescent="0.3">
      <c r="C159" s="58">
        <f t="shared" si="17"/>
        <v>82</v>
      </c>
      <c r="D159" s="59"/>
      <c r="E159" s="59">
        <f t="shared" si="18"/>
        <v>0.99016683214961998</v>
      </c>
      <c r="F159" s="59">
        <f t="shared" ref="F159:G159" si="63">F158</f>
        <v>300</v>
      </c>
      <c r="G159" s="59">
        <f t="shared" si="63"/>
        <v>0</v>
      </c>
      <c r="H159" s="59">
        <f t="shared" si="42"/>
        <v>-0.37298772180006068</v>
      </c>
      <c r="I159" s="59">
        <f t="shared" si="20"/>
        <v>1.4304444444444446</v>
      </c>
      <c r="J159" s="62">
        <f t="shared" si="21"/>
        <v>297.05004964488597</v>
      </c>
      <c r="K159" s="60">
        <f t="shared" si="22"/>
        <v>0.87110932508038075</v>
      </c>
      <c r="L159" s="59">
        <f t="shared" si="43"/>
        <v>242.93289905367553</v>
      </c>
      <c r="M159" s="62">
        <f t="shared" si="23"/>
        <v>211.62111373446754</v>
      </c>
      <c r="N159" s="62">
        <f t="shared" si="44"/>
        <v>0.87605805059819364</v>
      </c>
      <c r="O159" s="62">
        <f t="shared" si="24"/>
        <v>0.74135702111933477</v>
      </c>
      <c r="P159" s="62">
        <f t="shared" si="45"/>
        <v>115.23319193960658</v>
      </c>
      <c r="Q159" s="62">
        <f t="shared" si="25"/>
        <v>85.42893591041927</v>
      </c>
      <c r="R159" s="62">
        <f t="shared" si="46"/>
        <v>9.0659887200744846E-2</v>
      </c>
      <c r="S159" s="62">
        <f t="shared" si="26"/>
        <v>0.99876560684705784</v>
      </c>
      <c r="T159" s="62">
        <f t="shared" si="47"/>
        <v>27.160723812755609</v>
      </c>
      <c r="U159" s="62">
        <f t="shared" si="27"/>
        <v>27.12719680125219</v>
      </c>
      <c r="V159" s="37"/>
      <c r="W159" s="37"/>
    </row>
    <row r="160" spans="3:23" x14ac:dyDescent="0.3">
      <c r="C160" s="58">
        <f t="shared" si="17"/>
        <v>83</v>
      </c>
      <c r="D160" s="59"/>
      <c r="E160" s="59">
        <f t="shared" si="18"/>
        <v>0.99245638433531602</v>
      </c>
      <c r="F160" s="59">
        <f t="shared" ref="F160:G160" si="64">F159</f>
        <v>300</v>
      </c>
      <c r="G160" s="59">
        <f t="shared" si="64"/>
        <v>0</v>
      </c>
      <c r="H160" s="59">
        <f t="shared" si="42"/>
        <v>-0.37298772180006068</v>
      </c>
      <c r="I160" s="59">
        <f t="shared" si="20"/>
        <v>1.447888888888889</v>
      </c>
      <c r="J160" s="62">
        <f t="shared" si="21"/>
        <v>297.73691530059483</v>
      </c>
      <c r="K160" s="60">
        <f t="shared" si="22"/>
        <v>0.87954312813543389</v>
      </c>
      <c r="L160" s="59">
        <f t="shared" si="43"/>
        <v>242.93289905367553</v>
      </c>
      <c r="M160" s="62">
        <f t="shared" si="23"/>
        <v>213.66996196067936</v>
      </c>
      <c r="N160" s="62">
        <f t="shared" si="44"/>
        <v>0.87605805059819364</v>
      </c>
      <c r="O160" s="62">
        <f t="shared" si="24"/>
        <v>0.72953766119726615</v>
      </c>
      <c r="P160" s="62">
        <f t="shared" si="45"/>
        <v>115.23319193960658</v>
      </c>
      <c r="Q160" s="62">
        <f t="shared" si="25"/>
        <v>84.066953339916253</v>
      </c>
      <c r="R160" s="62">
        <f t="shared" si="46"/>
        <v>9.0659887200744846E-2</v>
      </c>
      <c r="S160" s="62">
        <f t="shared" si="26"/>
        <v>0.99948009279358663</v>
      </c>
      <c r="T160" s="62">
        <f t="shared" si="47"/>
        <v>27.160723812755609</v>
      </c>
      <c r="U160" s="62">
        <f t="shared" si="27"/>
        <v>27.146602756713953</v>
      </c>
      <c r="V160" s="37"/>
      <c r="W160" s="37"/>
    </row>
    <row r="161" spans="3:23" x14ac:dyDescent="0.3">
      <c r="C161" s="58">
        <f t="shared" si="17"/>
        <v>84</v>
      </c>
      <c r="D161" s="59"/>
      <c r="E161" s="59">
        <f t="shared" si="18"/>
        <v>0.99444393112516283</v>
      </c>
      <c r="F161" s="59">
        <f t="shared" ref="F161:G161" si="65">F160</f>
        <v>300</v>
      </c>
      <c r="G161" s="59">
        <f t="shared" si="65"/>
        <v>0</v>
      </c>
      <c r="H161" s="59">
        <f t="shared" si="42"/>
        <v>-0.37298772180006068</v>
      </c>
      <c r="I161" s="59">
        <f t="shared" si="20"/>
        <v>1.4653333333333336</v>
      </c>
      <c r="J161" s="62">
        <f t="shared" si="21"/>
        <v>298.33317933754887</v>
      </c>
      <c r="K161" s="60">
        <f t="shared" si="22"/>
        <v>0.88770928540295269</v>
      </c>
      <c r="L161" s="59">
        <f t="shared" si="43"/>
        <v>242.93289905367553</v>
      </c>
      <c r="M161" s="62">
        <f t="shared" si="23"/>
        <v>215.65379021980596</v>
      </c>
      <c r="N161" s="62">
        <f t="shared" si="44"/>
        <v>0.87605805059819364</v>
      </c>
      <c r="O161" s="62">
        <f t="shared" si="24"/>
        <v>0.71749630229001859</v>
      </c>
      <c r="P161" s="62">
        <f t="shared" si="45"/>
        <v>115.23319193960658</v>
      </c>
      <c r="Q161" s="62">
        <f t="shared" si="25"/>
        <v>82.679389117743696</v>
      </c>
      <c r="R161" s="62">
        <f t="shared" si="46"/>
        <v>9.0659887200744846E-2</v>
      </c>
      <c r="S161" s="62">
        <f t="shared" si="26"/>
        <v>0.99989043602328476</v>
      </c>
      <c r="T161" s="62">
        <f t="shared" si="47"/>
        <v>27.160723812755609</v>
      </c>
      <c r="U161" s="62">
        <f t="shared" si="27"/>
        <v>27.15774797584422</v>
      </c>
      <c r="V161" s="37"/>
      <c r="W161" s="37"/>
    </row>
    <row r="162" spans="3:23" x14ac:dyDescent="0.3">
      <c r="C162" s="58">
        <f t="shared" si="17"/>
        <v>85</v>
      </c>
      <c r="D162" s="59"/>
      <c r="E162" s="59">
        <f t="shared" si="18"/>
        <v>0.99612886770683351</v>
      </c>
      <c r="F162" s="59">
        <f t="shared" ref="F162:G162" si="66">F161</f>
        <v>300</v>
      </c>
      <c r="G162" s="59">
        <f t="shared" si="66"/>
        <v>0</v>
      </c>
      <c r="H162" s="59">
        <f t="shared" si="42"/>
        <v>-0.37298772180006068</v>
      </c>
      <c r="I162" s="59">
        <f t="shared" si="20"/>
        <v>1.482777777777778</v>
      </c>
      <c r="J162" s="62">
        <f t="shared" si="21"/>
        <v>298.83866031205008</v>
      </c>
      <c r="K162" s="60">
        <f t="shared" si="22"/>
        <v>0.89560531191372628</v>
      </c>
      <c r="L162" s="59">
        <f t="shared" si="43"/>
        <v>242.93289905367553</v>
      </c>
      <c r="M162" s="62">
        <f t="shared" si="23"/>
        <v>217.57199483107286</v>
      </c>
      <c r="N162" s="62">
        <f t="shared" si="44"/>
        <v>0.87605805059819364</v>
      </c>
      <c r="O162" s="62">
        <f t="shared" si="24"/>
        <v>0.70523660859424697</v>
      </c>
      <c r="P162" s="62">
        <f t="shared" si="45"/>
        <v>115.23319193960658</v>
      </c>
      <c r="Q162" s="62">
        <f t="shared" si="25"/>
        <v>81.266665480978062</v>
      </c>
      <c r="R162" s="62">
        <f t="shared" si="46"/>
        <v>9.0659887200744846E-2</v>
      </c>
      <c r="S162" s="62">
        <f t="shared" si="26"/>
        <v>0.99999651166832793</v>
      </c>
      <c r="T162" s="62">
        <f t="shared" si="47"/>
        <v>27.160723812755609</v>
      </c>
      <c r="U162" s="62">
        <f t="shared" si="27"/>
        <v>27.160629067142498</v>
      </c>
      <c r="V162" s="37"/>
      <c r="W162" s="37"/>
    </row>
    <row r="163" spans="3:23" x14ac:dyDescent="0.3">
      <c r="C163" s="58">
        <f t="shared" si="17"/>
        <v>86</v>
      </c>
      <c r="D163" s="59"/>
      <c r="E163" s="59">
        <f t="shared" si="18"/>
        <v>0.99751068135256771</v>
      </c>
      <c r="F163" s="59">
        <f t="shared" ref="F163:G163" si="67">F162</f>
        <v>300</v>
      </c>
      <c r="G163" s="59">
        <f t="shared" si="67"/>
        <v>0</v>
      </c>
      <c r="H163" s="59">
        <f t="shared" si="42"/>
        <v>-0.37298772180006068</v>
      </c>
      <c r="I163" s="59">
        <f t="shared" si="20"/>
        <v>1.5002222222222223</v>
      </c>
      <c r="J163" s="62">
        <f t="shared" si="21"/>
        <v>299.2532044057703</v>
      </c>
      <c r="K163" s="60">
        <f t="shared" si="22"/>
        <v>0.90322880489958268</v>
      </c>
      <c r="L163" s="59">
        <f t="shared" si="43"/>
        <v>242.93289905367553</v>
      </c>
      <c r="M163" s="62">
        <f t="shared" si="23"/>
        <v>219.42399208304229</v>
      </c>
      <c r="N163" s="62">
        <f t="shared" si="44"/>
        <v>0.87605805059819364</v>
      </c>
      <c r="O163" s="62">
        <f t="shared" si="24"/>
        <v>0.69276231074608341</v>
      </c>
      <c r="P163" s="62">
        <f t="shared" si="45"/>
        <v>115.23319193960658</v>
      </c>
      <c r="Q163" s="62">
        <f t="shared" si="25"/>
        <v>79.829212322728807</v>
      </c>
      <c r="R163" s="62">
        <f t="shared" si="46"/>
        <v>9.0659887200744846E-2</v>
      </c>
      <c r="S163" s="62">
        <f t="shared" si="26"/>
        <v>0.99979828744979926</v>
      </c>
      <c r="T163" s="62">
        <f t="shared" si="47"/>
        <v>27.160723812755609</v>
      </c>
      <c r="U163" s="62">
        <f t="shared" si="27"/>
        <v>27.155245153890039</v>
      </c>
      <c r="V163" s="37"/>
      <c r="W163" s="37"/>
    </row>
    <row r="164" spans="3:23" x14ac:dyDescent="0.3">
      <c r="C164" s="58">
        <f t="shared" si="17"/>
        <v>87</v>
      </c>
      <c r="D164" s="59"/>
      <c r="E164" s="59">
        <f t="shared" si="18"/>
        <v>0.99858895157519467</v>
      </c>
      <c r="F164" s="59">
        <f t="shared" ref="F164:G164" si="68">F163</f>
        <v>300</v>
      </c>
      <c r="G164" s="59">
        <f t="shared" si="68"/>
        <v>0</v>
      </c>
      <c r="H164" s="59">
        <f t="shared" si="42"/>
        <v>-0.37298772180006068</v>
      </c>
      <c r="I164" s="59">
        <f t="shared" si="20"/>
        <v>1.5176666666666669</v>
      </c>
      <c r="J164" s="62">
        <f t="shared" si="21"/>
        <v>299.57668547255838</v>
      </c>
      <c r="K164" s="60">
        <f t="shared" si="22"/>
        <v>0.91057744452455447</v>
      </c>
      <c r="L164" s="59">
        <f t="shared" si="43"/>
        <v>242.93289905367553</v>
      </c>
      <c r="M164" s="62">
        <f t="shared" si="23"/>
        <v>221.20921841123743</v>
      </c>
      <c r="N164" s="62">
        <f t="shared" si="44"/>
        <v>0.87605805059819364</v>
      </c>
      <c r="O164" s="62">
        <f t="shared" si="24"/>
        <v>0.68007720468590316</v>
      </c>
      <c r="P164" s="62">
        <f t="shared" si="45"/>
        <v>115.23319193960658</v>
      </c>
      <c r="Q164" s="62">
        <f t="shared" si="25"/>
        <v>78.36746706132179</v>
      </c>
      <c r="R164" s="62">
        <f t="shared" si="46"/>
        <v>9.0659887200744846E-2</v>
      </c>
      <c r="S164" s="62">
        <f t="shared" si="26"/>
        <v>0.99929582368751169</v>
      </c>
      <c r="T164" s="62">
        <f t="shared" si="47"/>
        <v>27.160723812755609</v>
      </c>
      <c r="U164" s="62">
        <f t="shared" si="27"/>
        <v>27.141597874416629</v>
      </c>
      <c r="V164" s="37"/>
      <c r="W164" s="37"/>
    </row>
    <row r="165" spans="3:23" x14ac:dyDescent="0.3">
      <c r="C165" s="58">
        <f t="shared" si="17"/>
        <v>88</v>
      </c>
      <c r="D165" s="59"/>
      <c r="E165" s="59">
        <f t="shared" si="18"/>
        <v>0.99936335025608813</v>
      </c>
      <c r="F165" s="59">
        <f t="shared" ref="F165:G165" si="69">F164</f>
        <v>300</v>
      </c>
      <c r="G165" s="59">
        <f t="shared" si="69"/>
        <v>0</v>
      </c>
      <c r="H165" s="59">
        <f t="shared" si="42"/>
        <v>-0.37298772180006068</v>
      </c>
      <c r="I165" s="59">
        <f t="shared" si="20"/>
        <v>1.5351111111111113</v>
      </c>
      <c r="J165" s="62">
        <f t="shared" si="21"/>
        <v>299.80900507682645</v>
      </c>
      <c r="K165" s="60">
        <f t="shared" si="22"/>
        <v>0.9176489945908054</v>
      </c>
      <c r="L165" s="59">
        <f t="shared" si="43"/>
        <v>242.93289905367553</v>
      </c>
      <c r="M165" s="62">
        <f t="shared" si="23"/>
        <v>222.92713056963495</v>
      </c>
      <c r="N165" s="62">
        <f t="shared" si="44"/>
        <v>0.87605805059819364</v>
      </c>
      <c r="O165" s="62">
        <f t="shared" si="24"/>
        <v>0.66718515050321525</v>
      </c>
      <c r="P165" s="62">
        <f t="shared" si="45"/>
        <v>115.23319193960658</v>
      </c>
      <c r="Q165" s="62">
        <f t="shared" si="25"/>
        <v>76.881874507192308</v>
      </c>
      <c r="R165" s="62">
        <f t="shared" si="46"/>
        <v>9.0659887200744846E-2</v>
      </c>
      <c r="S165" s="62">
        <f t="shared" si="26"/>
        <v>0.99848927328165293</v>
      </c>
      <c r="T165" s="62">
        <f t="shared" si="47"/>
        <v>27.160723812755609</v>
      </c>
      <c r="U165" s="62">
        <f t="shared" si="27"/>
        <v>27.119691381602035</v>
      </c>
      <c r="V165" s="37"/>
      <c r="W165" s="37"/>
    </row>
    <row r="166" spans="3:23" x14ac:dyDescent="0.3">
      <c r="C166" s="58">
        <f t="shared" si="17"/>
        <v>89</v>
      </c>
      <c r="D166" s="59"/>
      <c r="E166" s="59">
        <f t="shared" si="18"/>
        <v>0.9998336417450131</v>
      </c>
      <c r="F166" s="59">
        <f t="shared" ref="F166:G166" si="70">F165</f>
        <v>300</v>
      </c>
      <c r="G166" s="59">
        <f t="shared" si="70"/>
        <v>0</v>
      </c>
      <c r="H166" s="59">
        <f t="shared" si="42"/>
        <v>-0.37298772180006068</v>
      </c>
      <c r="I166" s="59">
        <f t="shared" si="20"/>
        <v>1.5525555555555557</v>
      </c>
      <c r="J166" s="62">
        <f t="shared" si="21"/>
        <v>299.95009252350394</v>
      </c>
      <c r="K166" s="60">
        <f t="shared" si="22"/>
        <v>0.92444130321910867</v>
      </c>
      <c r="L166" s="59">
        <f t="shared" si="43"/>
        <v>242.93289905367553</v>
      </c>
      <c r="M166" s="62">
        <f t="shared" si="23"/>
        <v>224.57720579597597</v>
      </c>
      <c r="N166" s="62">
        <f t="shared" si="44"/>
        <v>0.87605805059819364</v>
      </c>
      <c r="O166" s="62">
        <f t="shared" si="24"/>
        <v>0.65409007126203289</v>
      </c>
      <c r="P166" s="62">
        <f t="shared" si="45"/>
        <v>115.23319193960658</v>
      </c>
      <c r="Q166" s="62">
        <f t="shared" si="25"/>
        <v>75.37288672752878</v>
      </c>
      <c r="R166" s="62">
        <f t="shared" si="46"/>
        <v>9.0659887200744846E-2</v>
      </c>
      <c r="S166" s="62">
        <f t="shared" si="26"/>
        <v>0.99737888166625777</v>
      </c>
      <c r="T166" s="62">
        <f t="shared" si="47"/>
        <v>27.160723812755609</v>
      </c>
      <c r="U166" s="62">
        <f t="shared" si="27"/>
        <v>27.089532341612287</v>
      </c>
      <c r="V166" s="37"/>
      <c r="W166" s="37"/>
    </row>
    <row r="167" spans="3:23" x14ac:dyDescent="0.3">
      <c r="C167" s="58">
        <f t="shared" si="17"/>
        <v>90</v>
      </c>
      <c r="D167" s="59"/>
      <c r="E167" s="59">
        <f t="shared" si="18"/>
        <v>0.99999968293183461</v>
      </c>
      <c r="F167" s="59">
        <f t="shared" ref="F167:G167" si="71">F166</f>
        <v>300</v>
      </c>
      <c r="G167" s="59">
        <f t="shared" si="71"/>
        <v>0</v>
      </c>
      <c r="H167" s="59">
        <f t="shared" si="42"/>
        <v>-0.37298772180006068</v>
      </c>
      <c r="I167" s="59">
        <f t="shared" si="20"/>
        <v>1.5700000000000003</v>
      </c>
      <c r="J167" s="62">
        <f t="shared" si="21"/>
        <v>299.9999048795504</v>
      </c>
      <c r="K167" s="60">
        <f t="shared" si="22"/>
        <v>0.93095230350366542</v>
      </c>
      <c r="L167" s="59">
        <f t="shared" si="43"/>
        <v>242.93289905367553</v>
      </c>
      <c r="M167" s="62">
        <f t="shared" si="23"/>
        <v>226.15894197084265</v>
      </c>
      <c r="N167" s="62">
        <f t="shared" si="44"/>
        <v>0.87605805059819364</v>
      </c>
      <c r="O167" s="62">
        <f t="shared" si="24"/>
        <v>0.64079595180708349</v>
      </c>
      <c r="P167" s="62">
        <f t="shared" si="45"/>
        <v>115.23319193960658</v>
      </c>
      <c r="Q167" s="62">
        <f t="shared" si="25"/>
        <v>73.840962908708548</v>
      </c>
      <c r="R167" s="62">
        <f t="shared" si="46"/>
        <v>9.0659887200744846E-2</v>
      </c>
      <c r="S167" s="62">
        <f t="shared" si="26"/>
        <v>0.99596498673452172</v>
      </c>
      <c r="T167" s="62">
        <f t="shared" si="47"/>
        <v>27.160723812755609</v>
      </c>
      <c r="U167" s="62">
        <f t="shared" si="27"/>
        <v>27.051129931871149</v>
      </c>
      <c r="V167" s="37"/>
      <c r="W167" s="37"/>
    </row>
    <row r="168" spans="3:23" x14ac:dyDescent="0.3">
      <c r="C168" s="58">
        <f t="shared" si="17"/>
        <v>91</v>
      </c>
      <c r="D168" s="59"/>
      <c r="E168" s="59">
        <f t="shared" si="18"/>
        <v>0.99986142329006578</v>
      </c>
      <c r="F168" s="59">
        <f t="shared" ref="F168:G168" si="72">F167</f>
        <v>300</v>
      </c>
      <c r="G168" s="59">
        <f t="shared" si="72"/>
        <v>0</v>
      </c>
      <c r="H168" s="59">
        <f t="shared" si="42"/>
        <v>-0.37298772180006068</v>
      </c>
      <c r="I168" s="59">
        <f t="shared" si="20"/>
        <v>1.5874444444444447</v>
      </c>
      <c r="J168" s="62">
        <f t="shared" si="21"/>
        <v>299.95842698701972</v>
      </c>
      <c r="K168" s="60">
        <f t="shared" si="22"/>
        <v>0.93718001414106578</v>
      </c>
      <c r="L168" s="59">
        <f t="shared" si="43"/>
        <v>242.93289905367553</v>
      </c>
      <c r="M168" s="62">
        <f t="shared" si="23"/>
        <v>227.67185777045373</v>
      </c>
      <c r="N168" s="62">
        <f t="shared" si="44"/>
        <v>0.87605805059819364</v>
      </c>
      <c r="O168" s="62">
        <f t="shared" si="24"/>
        <v>0.62730683755121563</v>
      </c>
      <c r="P168" s="62">
        <f t="shared" si="45"/>
        <v>115.23319193960658</v>
      </c>
      <c r="Q168" s="62">
        <f t="shared" si="25"/>
        <v>72.286569216566832</v>
      </c>
      <c r="R168" s="62">
        <f t="shared" si="46"/>
        <v>9.0659887200744846E-2</v>
      </c>
      <c r="S168" s="62">
        <f t="shared" si="26"/>
        <v>0.99424801873598068</v>
      </c>
      <c r="T168" s="62">
        <f t="shared" si="47"/>
        <v>27.160723812755609</v>
      </c>
      <c r="U168" s="62">
        <f t="shared" si="27"/>
        <v>27.004495838267434</v>
      </c>
      <c r="V168" s="37"/>
      <c r="W168" s="37"/>
    </row>
    <row r="169" spans="3:23" x14ac:dyDescent="0.3">
      <c r="C169" s="58">
        <f t="shared" si="17"/>
        <v>92</v>
      </c>
      <c r="D169" s="59"/>
      <c r="E169" s="59">
        <f t="shared" si="18"/>
        <v>0.9994189048922435</v>
      </c>
      <c r="F169" s="59">
        <f t="shared" ref="F169:G169" si="73">F168</f>
        <v>300</v>
      </c>
      <c r="G169" s="59">
        <f t="shared" si="73"/>
        <v>0</v>
      </c>
      <c r="H169" s="59">
        <f t="shared" si="42"/>
        <v>-0.37298772180006068</v>
      </c>
      <c r="I169" s="59">
        <f t="shared" si="20"/>
        <v>1.604888888888889</v>
      </c>
      <c r="J169" s="62">
        <f t="shared" si="21"/>
        <v>299.82567146767303</v>
      </c>
      <c r="K169" s="60">
        <f t="shared" si="22"/>
        <v>0.94312254003320162</v>
      </c>
      <c r="L169" s="59">
        <f t="shared" si="43"/>
        <v>242.93289905367553</v>
      </c>
      <c r="M169" s="62">
        <f t="shared" si="23"/>
        <v>229.11549281313182</v>
      </c>
      <c r="N169" s="62">
        <f t="shared" si="44"/>
        <v>0.87605805059819364</v>
      </c>
      <c r="O169" s="62">
        <f t="shared" si="24"/>
        <v>0.61362683324437495</v>
      </c>
      <c r="P169" s="62">
        <f t="shared" si="45"/>
        <v>115.23319193960658</v>
      </c>
      <c r="Q169" s="62">
        <f t="shared" si="25"/>
        <v>70.71017865454202</v>
      </c>
      <c r="R169" s="62">
        <f t="shared" si="46"/>
        <v>9.0659887200744846E-2</v>
      </c>
      <c r="S169" s="62">
        <f t="shared" si="26"/>
        <v>0.99222850014558484</v>
      </c>
      <c r="T169" s="62">
        <f t="shared" si="47"/>
        <v>27.160723812755609</v>
      </c>
      <c r="U169" s="62">
        <f t="shared" si="27"/>
        <v>26.949644251598968</v>
      </c>
      <c r="V169" s="37"/>
      <c r="W169" s="37"/>
    </row>
    <row r="170" spans="3:23" x14ac:dyDescent="0.3">
      <c r="C170" s="58">
        <f t="shared" si="17"/>
        <v>93</v>
      </c>
      <c r="D170" s="59"/>
      <c r="E170" s="59">
        <f t="shared" si="18"/>
        <v>0.99867226239712559</v>
      </c>
      <c r="F170" s="59">
        <f t="shared" ref="F170:G170" si="74">F169</f>
        <v>300</v>
      </c>
      <c r="G170" s="59">
        <f t="shared" si="74"/>
        <v>0</v>
      </c>
      <c r="H170" s="59">
        <f t="shared" si="42"/>
        <v>-0.37298772180006068</v>
      </c>
      <c r="I170" s="59">
        <f t="shared" si="20"/>
        <v>1.6223333333333336</v>
      </c>
      <c r="J170" s="62">
        <f t="shared" si="21"/>
        <v>299.60167871913768</v>
      </c>
      <c r="K170" s="60">
        <f t="shared" si="22"/>
        <v>0.948778072863947</v>
      </c>
      <c r="L170" s="59">
        <f t="shared" si="43"/>
        <v>242.93289905367553</v>
      </c>
      <c r="M170" s="62">
        <f t="shared" si="23"/>
        <v>230.48940779939804</v>
      </c>
      <c r="N170" s="62">
        <f t="shared" si="44"/>
        <v>0.87605805059819364</v>
      </c>
      <c r="O170" s="62">
        <f t="shared" si="24"/>
        <v>0.59976010172452765</v>
      </c>
      <c r="P170" s="62">
        <f t="shared" si="45"/>
        <v>115.23319193960658</v>
      </c>
      <c r="Q170" s="62">
        <f t="shared" si="25"/>
        <v>69.112270919740467</v>
      </c>
      <c r="R170" s="62">
        <f t="shared" si="46"/>
        <v>9.0659887200744846E-2</v>
      </c>
      <c r="S170" s="62">
        <f t="shared" si="26"/>
        <v>0.98990704550470943</v>
      </c>
      <c r="T170" s="62">
        <f t="shared" si="47"/>
        <v>27.160723812755609</v>
      </c>
      <c r="U170" s="62">
        <f t="shared" si="27"/>
        <v>26.886591863254313</v>
      </c>
      <c r="V170" s="37"/>
      <c r="W170" s="37"/>
    </row>
    <row r="171" spans="3:23" x14ac:dyDescent="0.3">
      <c r="C171" s="58">
        <f t="shared" si="17"/>
        <v>94</v>
      </c>
      <c r="D171" s="59"/>
      <c r="E171" s="59">
        <f t="shared" si="18"/>
        <v>0.9976217230087141</v>
      </c>
      <c r="F171" s="59">
        <f t="shared" ref="F171:G171" si="75">F170</f>
        <v>300</v>
      </c>
      <c r="G171" s="59">
        <f t="shared" si="75"/>
        <v>0</v>
      </c>
      <c r="H171" s="59">
        <f t="shared" si="42"/>
        <v>-0.37298772180006068</v>
      </c>
      <c r="I171" s="59">
        <f t="shared" si="20"/>
        <v>1.639777777777778</v>
      </c>
      <c r="J171" s="62">
        <f t="shared" si="21"/>
        <v>299.28651690261421</v>
      </c>
      <c r="K171" s="60">
        <f t="shared" si="22"/>
        <v>0.95414489164942939</v>
      </c>
      <c r="L171" s="59">
        <f t="shared" si="43"/>
        <v>242.93289905367553</v>
      </c>
      <c r="M171" s="62">
        <f t="shared" si="23"/>
        <v>231.793184645651</v>
      </c>
      <c r="N171" s="62">
        <f t="shared" si="44"/>
        <v>0.87605805059819364</v>
      </c>
      <c r="O171" s="62">
        <f t="shared" si="24"/>
        <v>0.58571086265090311</v>
      </c>
      <c r="P171" s="62">
        <f t="shared" si="45"/>
        <v>115.23319193960658</v>
      </c>
      <c r="Q171" s="62">
        <f t="shared" si="25"/>
        <v>67.493332256964067</v>
      </c>
      <c r="R171" s="62">
        <f t="shared" si="46"/>
        <v>9.0659887200744846E-2</v>
      </c>
      <c r="S171" s="62">
        <f t="shared" si="26"/>
        <v>0.9872843612341492</v>
      </c>
      <c r="T171" s="62">
        <f t="shared" si="47"/>
        <v>27.160723812755609</v>
      </c>
      <c r="U171" s="62">
        <f t="shared" si="27"/>
        <v>26.815357860133567</v>
      </c>
      <c r="V171" s="37"/>
      <c r="W171" s="37"/>
    </row>
    <row r="172" spans="3:23" x14ac:dyDescent="0.3">
      <c r="C172" s="58">
        <f t="shared" si="17"/>
        <v>95</v>
      </c>
      <c r="D172" s="59"/>
      <c r="E172" s="59">
        <f t="shared" si="18"/>
        <v>0.99626760640711665</v>
      </c>
      <c r="F172" s="59">
        <f t="shared" ref="F172:G172" si="76">F171</f>
        <v>300</v>
      </c>
      <c r="G172" s="59">
        <f t="shared" si="76"/>
        <v>0</v>
      </c>
      <c r="H172" s="59">
        <f t="shared" si="42"/>
        <v>-0.37298772180006068</v>
      </c>
      <c r="I172" s="59">
        <f t="shared" si="20"/>
        <v>1.6572222222222224</v>
      </c>
      <c r="J172" s="62">
        <f t="shared" si="21"/>
        <v>298.880281922135</v>
      </c>
      <c r="K172" s="60">
        <f t="shared" si="22"/>
        <v>0.9592213632617278</v>
      </c>
      <c r="L172" s="59">
        <f t="shared" si="43"/>
        <v>242.93289905367553</v>
      </c>
      <c r="M172" s="62">
        <f t="shared" si="23"/>
        <v>233.02642661139035</v>
      </c>
      <c r="N172" s="62">
        <f t="shared" si="44"/>
        <v>0.87605805059819364</v>
      </c>
      <c r="O172" s="62">
        <f t="shared" si="24"/>
        <v>0.57148339121994729</v>
      </c>
      <c r="P172" s="62">
        <f t="shared" si="45"/>
        <v>115.23319193960658</v>
      </c>
      <c r="Q172" s="62">
        <f t="shared" si="25"/>
        <v>65.853855310745473</v>
      </c>
      <c r="R172" s="62">
        <f t="shared" si="46"/>
        <v>9.0659887200744846E-2</v>
      </c>
      <c r="S172" s="62">
        <f t="shared" si="26"/>
        <v>0.98436124541915393</v>
      </c>
      <c r="T172" s="62">
        <f t="shared" si="47"/>
        <v>27.160723812755609</v>
      </c>
      <c r="U172" s="62">
        <f t="shared" si="27"/>
        <v>26.735963918809784</v>
      </c>
      <c r="V172" s="37"/>
      <c r="W172" s="37"/>
    </row>
    <row r="173" spans="3:23" x14ac:dyDescent="0.3">
      <c r="C173" s="58">
        <f t="shared" si="17"/>
        <v>96</v>
      </c>
      <c r="D173" s="59"/>
      <c r="E173" s="59">
        <f t="shared" si="18"/>
        <v>0.99461032465126775</v>
      </c>
      <c r="F173" s="59">
        <f t="shared" ref="F173:G173" si="77">F172</f>
        <v>300</v>
      </c>
      <c r="G173" s="59">
        <f t="shared" si="77"/>
        <v>0</v>
      </c>
      <c r="H173" s="59">
        <f t="shared" si="42"/>
        <v>-0.37298772180006068</v>
      </c>
      <c r="I173" s="59">
        <f t="shared" si="20"/>
        <v>1.674666666666667</v>
      </c>
      <c r="J173" s="62">
        <f t="shared" si="21"/>
        <v>298.38309739538033</v>
      </c>
      <c r="K173" s="60">
        <f t="shared" si="22"/>
        <v>0.96400594292583452</v>
      </c>
      <c r="L173" s="59">
        <f t="shared" si="43"/>
        <v>242.93289905367553</v>
      </c>
      <c r="M173" s="62">
        <f t="shared" si="23"/>
        <v>234.18875841994506</v>
      </c>
      <c r="N173" s="62">
        <f t="shared" si="44"/>
        <v>0.87605805059819364</v>
      </c>
      <c r="O173" s="62">
        <f t="shared" si="24"/>
        <v>0.55708201686437864</v>
      </c>
      <c r="P173" s="62">
        <f t="shared" si="45"/>
        <v>115.23319193960658</v>
      </c>
      <c r="Q173" s="62">
        <f t="shared" si="25"/>
        <v>64.194338975436096</v>
      </c>
      <c r="R173" s="62">
        <f t="shared" si="46"/>
        <v>9.0659887200744846E-2</v>
      </c>
      <c r="S173" s="62">
        <f t="shared" si="26"/>
        <v>0.98113858756657013</v>
      </c>
      <c r="T173" s="62">
        <f t="shared" si="47"/>
        <v>27.160723812755609</v>
      </c>
      <c r="U173" s="62">
        <f t="shared" si="27"/>
        <v>26.648434198932748</v>
      </c>
      <c r="V173" s="37"/>
      <c r="W173" s="37"/>
    </row>
    <row r="174" spans="3:23" x14ac:dyDescent="0.3">
      <c r="C174" s="58">
        <f t="shared" si="17"/>
        <v>97</v>
      </c>
      <c r="D174" s="59"/>
      <c r="E174" s="59">
        <f t="shared" si="18"/>
        <v>0.99265038205353895</v>
      </c>
      <c r="F174" s="59">
        <f t="shared" ref="F174:G174" si="78">F173</f>
        <v>300</v>
      </c>
      <c r="G174" s="59">
        <f t="shared" si="78"/>
        <v>0</v>
      </c>
      <c r="H174" s="59">
        <f t="shared" si="42"/>
        <v>-0.37298772180006068</v>
      </c>
      <c r="I174" s="59">
        <f t="shared" si="20"/>
        <v>1.6921111111111113</v>
      </c>
      <c r="J174" s="62">
        <f t="shared" si="21"/>
        <v>297.79511461606171</v>
      </c>
      <c r="K174" s="60">
        <f t="shared" si="22"/>
        <v>0.96849717468973162</v>
      </c>
      <c r="L174" s="59">
        <f t="shared" si="43"/>
        <v>242.93289905367553</v>
      </c>
      <c r="M174" s="62">
        <f t="shared" si="23"/>
        <v>235.27982637267053</v>
      </c>
      <c r="N174" s="62">
        <f t="shared" si="44"/>
        <v>0.87605805059819364</v>
      </c>
      <c r="O174" s="62">
        <f t="shared" si="24"/>
        <v>0.54251112193573625</v>
      </c>
      <c r="P174" s="62">
        <f t="shared" si="45"/>
        <v>115.23319193960658</v>
      </c>
      <c r="Q174" s="62">
        <f t="shared" si="25"/>
        <v>62.515288243392007</v>
      </c>
      <c r="R174" s="62">
        <f t="shared" si="46"/>
        <v>9.0659887200744846E-2</v>
      </c>
      <c r="S174" s="62">
        <f t="shared" si="26"/>
        <v>0.97761736833416357</v>
      </c>
      <c r="T174" s="62">
        <f t="shared" si="47"/>
        <v>27.160723812755609</v>
      </c>
      <c r="U174" s="62">
        <f t="shared" si="27"/>
        <v>26.552795335877189</v>
      </c>
      <c r="V174" s="37"/>
      <c r="W174" s="37"/>
    </row>
    <row r="175" spans="3:23" x14ac:dyDescent="0.3">
      <c r="C175" s="58">
        <f t="shared" si="17"/>
        <v>98</v>
      </c>
      <c r="D175" s="59"/>
      <c r="E175" s="59">
        <f t="shared" si="18"/>
        <v>0.99038837502627575</v>
      </c>
      <c r="F175" s="59">
        <f t="shared" ref="F175:G175" si="79">F174</f>
        <v>300</v>
      </c>
      <c r="G175" s="59">
        <f t="shared" si="79"/>
        <v>0</v>
      </c>
      <c r="H175" s="59">
        <f t="shared" si="42"/>
        <v>-0.37298772180006068</v>
      </c>
      <c r="I175" s="59">
        <f t="shared" si="20"/>
        <v>1.7095555555555557</v>
      </c>
      <c r="J175" s="62">
        <f t="shared" si="21"/>
        <v>297.1165125078827</v>
      </c>
      <c r="K175" s="60">
        <f t="shared" si="22"/>
        <v>0.97269369186743859</v>
      </c>
      <c r="L175" s="59">
        <f t="shared" si="43"/>
        <v>242.93289905367553</v>
      </c>
      <c r="M175" s="62">
        <f t="shared" si="23"/>
        <v>236.29929845657944</v>
      </c>
      <c r="N175" s="62">
        <f t="shared" si="44"/>
        <v>0.87605805059819364</v>
      </c>
      <c r="O175" s="62">
        <f t="shared" si="24"/>
        <v>0.52777514037082518</v>
      </c>
      <c r="P175" s="62">
        <f t="shared" si="45"/>
        <v>115.23319193960658</v>
      </c>
      <c r="Q175" s="62">
        <f t="shared" si="25"/>
        <v>60.817214051304106</v>
      </c>
      <c r="R175" s="62">
        <f t="shared" si="46"/>
        <v>9.0659887200744846E-2</v>
      </c>
      <c r="S175" s="62">
        <f t="shared" si="26"/>
        <v>0.9737986592322041</v>
      </c>
      <c r="T175" s="62">
        <f t="shared" si="47"/>
        <v>27.160723812755609</v>
      </c>
      <c r="U175" s="62">
        <f t="shared" si="27"/>
        <v>26.449076432637611</v>
      </c>
      <c r="V175" s="37"/>
      <c r="W175" s="37"/>
    </row>
    <row r="176" spans="3:23" x14ac:dyDescent="0.3">
      <c r="C176" s="58">
        <f t="shared" si="17"/>
        <v>99</v>
      </c>
      <c r="D176" s="59"/>
      <c r="E176" s="59">
        <f t="shared" si="18"/>
        <v>0.98782499190030904</v>
      </c>
      <c r="F176" s="59">
        <f t="shared" ref="F176:G176" si="80">F175</f>
        <v>300</v>
      </c>
      <c r="G176" s="59">
        <f t="shared" si="80"/>
        <v>0</v>
      </c>
      <c r="H176" s="59">
        <f t="shared" si="42"/>
        <v>-0.37298772180006068</v>
      </c>
      <c r="I176" s="59">
        <f t="shared" si="20"/>
        <v>1.7270000000000001</v>
      </c>
      <c r="J176" s="62">
        <f t="shared" si="21"/>
        <v>296.34749757009268</v>
      </c>
      <c r="K176" s="60">
        <f t="shared" si="22"/>
        <v>0.97659421745489627</v>
      </c>
      <c r="L176" s="59">
        <f t="shared" si="43"/>
        <v>242.93289905367553</v>
      </c>
      <c r="M176" s="62">
        <f t="shared" si="23"/>
        <v>237.24686444537357</v>
      </c>
      <c r="N176" s="62">
        <f t="shared" si="44"/>
        <v>0.87605805059819364</v>
      </c>
      <c r="O176" s="62">
        <f t="shared" si="24"/>
        <v>0.51287855634246793</v>
      </c>
      <c r="P176" s="62">
        <f t="shared" si="45"/>
        <v>115.23319193960658</v>
      </c>
      <c r="Q176" s="62">
        <f t="shared" si="25"/>
        <v>59.100633124719934</v>
      </c>
      <c r="R176" s="62">
        <f t="shared" si="46"/>
        <v>9.0659887200744846E-2</v>
      </c>
      <c r="S176" s="62">
        <f t="shared" si="26"/>
        <v>0.96968362229740401</v>
      </c>
      <c r="T176" s="62">
        <f t="shared" si="47"/>
        <v>27.160723812755609</v>
      </c>
      <c r="U176" s="62">
        <f t="shared" si="27"/>
        <v>26.337309050972216</v>
      </c>
      <c r="V176" s="37"/>
      <c r="W176" s="37"/>
    </row>
    <row r="177" spans="3:23" x14ac:dyDescent="0.3">
      <c r="C177" s="58">
        <f t="shared" si="17"/>
        <v>100</v>
      </c>
      <c r="D177" s="59"/>
      <c r="E177" s="59">
        <f t="shared" si="18"/>
        <v>0.9849610127154953</v>
      </c>
      <c r="F177" s="59">
        <f t="shared" ref="F177:G177" si="81">F176</f>
        <v>300</v>
      </c>
      <c r="G177" s="59">
        <f t="shared" si="81"/>
        <v>0</v>
      </c>
      <c r="H177" s="59">
        <f t="shared" si="42"/>
        <v>-0.37298772180006068</v>
      </c>
      <c r="I177" s="59">
        <f t="shared" si="20"/>
        <v>1.7444444444444447</v>
      </c>
      <c r="J177" s="62">
        <f t="shared" si="21"/>
        <v>295.48830381464859</v>
      </c>
      <c r="K177" s="60">
        <f t="shared" si="22"/>
        <v>0.9801975645185601</v>
      </c>
      <c r="L177" s="59">
        <f t="shared" si="43"/>
        <v>242.93289905367553</v>
      </c>
      <c r="M177" s="62">
        <f t="shared" si="23"/>
        <v>238.12223599384598</v>
      </c>
      <c r="N177" s="62">
        <f t="shared" si="44"/>
        <v>0.87605805059819364</v>
      </c>
      <c r="O177" s="62">
        <f t="shared" si="24"/>
        <v>0.49782590289496531</v>
      </c>
      <c r="P177" s="62">
        <f t="shared" si="45"/>
        <v>115.23319193960658</v>
      </c>
      <c r="Q177" s="62">
        <f t="shared" si="25"/>
        <v>57.366067820803487</v>
      </c>
      <c r="R177" s="62">
        <f t="shared" si="46"/>
        <v>9.0659887200744846E-2</v>
      </c>
      <c r="S177" s="62">
        <f t="shared" si="26"/>
        <v>0.96527350973930914</v>
      </c>
      <c r="T177" s="62">
        <f t="shared" si="47"/>
        <v>27.160723812755609</v>
      </c>
      <c r="U177" s="62">
        <f t="shared" si="27"/>
        <v>26.217527201798639</v>
      </c>
      <c r="V177" s="37"/>
      <c r="W177" s="37"/>
    </row>
    <row r="178" spans="3:23" x14ac:dyDescent="0.3">
      <c r="C178" s="58">
        <f t="shared" si="17"/>
        <v>101</v>
      </c>
      <c r="D178" s="59"/>
      <c r="E178" s="59">
        <f t="shared" si="18"/>
        <v>0.98179730898335016</v>
      </c>
      <c r="F178" s="59">
        <f t="shared" ref="F178:G178" si="82">F177</f>
        <v>300</v>
      </c>
      <c r="G178" s="59">
        <f t="shared" si="82"/>
        <v>0</v>
      </c>
      <c r="H178" s="59">
        <f t="shared" si="42"/>
        <v>-0.37298772180006068</v>
      </c>
      <c r="I178" s="59">
        <f t="shared" si="20"/>
        <v>1.7618888888888891</v>
      </c>
      <c r="J178" s="62">
        <f t="shared" si="21"/>
        <v>294.53919269500506</v>
      </c>
      <c r="K178" s="60">
        <f t="shared" si="22"/>
        <v>0.9835026365565851</v>
      </c>
      <c r="L178" s="59">
        <f t="shared" si="43"/>
        <v>242.93289905367553</v>
      </c>
      <c r="M178" s="62">
        <f t="shared" si="23"/>
        <v>238.92514672562461</v>
      </c>
      <c r="N178" s="62">
        <f t="shared" si="44"/>
        <v>0.87605805059819364</v>
      </c>
      <c r="O178" s="62">
        <f t="shared" si="24"/>
        <v>0.48262176056468525</v>
      </c>
      <c r="P178" s="62">
        <f t="shared" si="45"/>
        <v>115.23319193960658</v>
      </c>
      <c r="Q178" s="62">
        <f t="shared" si="25"/>
        <v>55.61404596938123</v>
      </c>
      <c r="R178" s="62">
        <f t="shared" si="46"/>
        <v>9.0659887200744846E-2</v>
      </c>
      <c r="S178" s="62">
        <f t="shared" si="26"/>
        <v>0.96056966355925089</v>
      </c>
      <c r="T178" s="62">
        <f t="shared" si="47"/>
        <v>27.160723812755609</v>
      </c>
      <c r="U178" s="62">
        <f t="shared" si="27"/>
        <v>26.089767334844389</v>
      </c>
      <c r="V178" s="37"/>
      <c r="W178" s="37"/>
    </row>
    <row r="179" spans="3:23" x14ac:dyDescent="0.3">
      <c r="C179" s="58">
        <f t="shared" si="17"/>
        <v>102</v>
      </c>
      <c r="D179" s="59"/>
      <c r="E179" s="59">
        <f t="shared" si="18"/>
        <v>0.97833484342184562</v>
      </c>
      <c r="F179" s="59">
        <f t="shared" ref="F179:G179" si="83">F178</f>
        <v>300</v>
      </c>
      <c r="G179" s="59">
        <f t="shared" si="83"/>
        <v>0</v>
      </c>
      <c r="H179" s="59">
        <f t="shared" si="42"/>
        <v>-0.37298772180006068</v>
      </c>
      <c r="I179" s="59">
        <f t="shared" si="20"/>
        <v>1.7793333333333334</v>
      </c>
      <c r="J179" s="62">
        <f t="shared" si="21"/>
        <v>293.50045302655371</v>
      </c>
      <c r="K179" s="60">
        <f t="shared" si="22"/>
        <v>0.98650842783249282</v>
      </c>
      <c r="L179" s="59">
        <f t="shared" si="43"/>
        <v>242.93289905367553</v>
      </c>
      <c r="M179" s="62">
        <f t="shared" si="23"/>
        <v>239.65535231423112</v>
      </c>
      <c r="N179" s="62">
        <f t="shared" si="44"/>
        <v>0.87605805059819364</v>
      </c>
      <c r="O179" s="62">
        <f t="shared" si="24"/>
        <v>0.46727075598620438</v>
      </c>
      <c r="P179" s="62">
        <f t="shared" si="45"/>
        <v>115.23319193960658</v>
      </c>
      <c r="Q179" s="62">
        <f t="shared" si="25"/>
        <v>53.845100712323358</v>
      </c>
      <c r="R179" s="62">
        <f t="shared" si="46"/>
        <v>9.0659887200744846E-2</v>
      </c>
      <c r="S179" s="62">
        <f t="shared" si="26"/>
        <v>0.95557351514197308</v>
      </c>
      <c r="T179" s="62">
        <f t="shared" si="47"/>
        <v>27.160723812755609</v>
      </c>
      <c r="U179" s="62">
        <f t="shared" si="27"/>
        <v>25.95406832755517</v>
      </c>
      <c r="V179" s="37"/>
      <c r="W179" s="37"/>
    </row>
    <row r="180" spans="3:23" x14ac:dyDescent="0.3">
      <c r="C180" s="58">
        <f t="shared" si="17"/>
        <v>103</v>
      </c>
      <c r="D180" s="59"/>
      <c r="E180" s="59">
        <f t="shared" si="18"/>
        <v>0.97457466966245532</v>
      </c>
      <c r="F180" s="59">
        <f t="shared" ref="F180:G180" si="84">F179</f>
        <v>300</v>
      </c>
      <c r="G180" s="59">
        <f t="shared" si="84"/>
        <v>0</v>
      </c>
      <c r="H180" s="59">
        <f t="shared" si="42"/>
        <v>-0.37298772180006068</v>
      </c>
      <c r="I180" s="59">
        <f t="shared" si="20"/>
        <v>1.796777777777778</v>
      </c>
      <c r="J180" s="62">
        <f t="shared" si="21"/>
        <v>292.3724008987366</v>
      </c>
      <c r="K180" s="60">
        <f t="shared" si="22"/>
        <v>0.98921402368121736</v>
      </c>
      <c r="L180" s="59">
        <f t="shared" si="43"/>
        <v>242.93289905367553</v>
      </c>
      <c r="M180" s="62">
        <f t="shared" si="23"/>
        <v>240.31263055742937</v>
      </c>
      <c r="N180" s="62">
        <f t="shared" si="44"/>
        <v>0.87605805059819364</v>
      </c>
      <c r="O180" s="62">
        <f t="shared" si="24"/>
        <v>0.45177756048441697</v>
      </c>
      <c r="P180" s="62">
        <f t="shared" si="45"/>
        <v>115.23319193960658</v>
      </c>
      <c r="Q180" s="62">
        <f t="shared" si="25"/>
        <v>52.059770341308045</v>
      </c>
      <c r="R180" s="62">
        <f t="shared" si="46"/>
        <v>9.0659887200744846E-2</v>
      </c>
      <c r="S180" s="62">
        <f t="shared" si="26"/>
        <v>0.9502865848200609</v>
      </c>
      <c r="T180" s="62">
        <f t="shared" si="47"/>
        <v>27.160723812755609</v>
      </c>
      <c r="U180" s="62">
        <f t="shared" si="27"/>
        <v>25.810471473264432</v>
      </c>
      <c r="V180" s="37"/>
      <c r="W180" s="37"/>
    </row>
    <row r="181" spans="3:23" x14ac:dyDescent="0.3">
      <c r="C181" s="58">
        <f t="shared" si="17"/>
        <v>104</v>
      </c>
      <c r="D181" s="59"/>
      <c r="E181" s="59">
        <f t="shared" si="18"/>
        <v>0.97051793192953251</v>
      </c>
      <c r="F181" s="59">
        <f t="shared" ref="F181:G181" si="85">F180</f>
        <v>300</v>
      </c>
      <c r="G181" s="59">
        <f t="shared" si="85"/>
        <v>0</v>
      </c>
      <c r="H181" s="59">
        <f t="shared" si="42"/>
        <v>-0.37298772180006068</v>
      </c>
      <c r="I181" s="59">
        <f t="shared" si="20"/>
        <v>1.8142222222222224</v>
      </c>
      <c r="J181" s="62">
        <f t="shared" si="21"/>
        <v>291.15537957885977</v>
      </c>
      <c r="K181" s="60">
        <f t="shared" si="22"/>
        <v>0.99161860078743902</v>
      </c>
      <c r="L181" s="59">
        <f t="shared" si="43"/>
        <v>242.93289905367553</v>
      </c>
      <c r="M181" s="62">
        <f t="shared" si="23"/>
        <v>240.89678144484191</v>
      </c>
      <c r="N181" s="62">
        <f t="shared" si="44"/>
        <v>0.87605805059819364</v>
      </c>
      <c r="O181" s="62">
        <f t="shared" si="24"/>
        <v>0.43614688865304591</v>
      </c>
      <c r="P181" s="62">
        <f t="shared" si="45"/>
        <v>115.23319193960658</v>
      </c>
      <c r="Q181" s="62">
        <f t="shared" si="25"/>
        <v>50.258598134018662</v>
      </c>
      <c r="R181" s="62">
        <f t="shared" si="46"/>
        <v>9.0659887200744846E-2</v>
      </c>
      <c r="S181" s="62">
        <f t="shared" si="26"/>
        <v>0.94471048141130209</v>
      </c>
      <c r="T181" s="62">
        <f t="shared" si="47"/>
        <v>27.160723812755609</v>
      </c>
      <c r="U181" s="62">
        <f t="shared" si="27"/>
        <v>25.659020468627769</v>
      </c>
      <c r="V181" s="37"/>
      <c r="W181" s="37"/>
    </row>
    <row r="182" spans="3:23" x14ac:dyDescent="0.3">
      <c r="C182" s="58">
        <f t="shared" si="17"/>
        <v>105</v>
      </c>
      <c r="D182" s="59"/>
      <c r="E182" s="59">
        <f t="shared" si="18"/>
        <v>0.96616586469212229</v>
      </c>
      <c r="F182" s="59">
        <f t="shared" ref="F182:G182" si="86">F181</f>
        <v>300</v>
      </c>
      <c r="G182" s="59">
        <f t="shared" si="86"/>
        <v>0</v>
      </c>
      <c r="H182" s="59">
        <f t="shared" si="42"/>
        <v>-0.37298772180006068</v>
      </c>
      <c r="I182" s="59">
        <f t="shared" si="20"/>
        <v>1.8316666666666668</v>
      </c>
      <c r="J182" s="62">
        <f t="shared" si="21"/>
        <v>289.84975940763667</v>
      </c>
      <c r="K182" s="60">
        <f t="shared" si="22"/>
        <v>0.99372142743612013</v>
      </c>
      <c r="L182" s="59">
        <f t="shared" si="43"/>
        <v>242.93289905367553</v>
      </c>
      <c r="M182" s="62">
        <f t="shared" si="23"/>
        <v>241.40762721881333</v>
      </c>
      <c r="N182" s="62">
        <f t="shared" si="44"/>
        <v>0.87605805059819364</v>
      </c>
      <c r="O182" s="62">
        <f t="shared" si="24"/>
        <v>0.42038349691998939</v>
      </c>
      <c r="P182" s="62">
        <f t="shared" si="45"/>
        <v>115.23319193960658</v>
      </c>
      <c r="Q182" s="62">
        <f t="shared" si="25"/>
        <v>48.442132188824154</v>
      </c>
      <c r="R182" s="62">
        <f t="shared" si="46"/>
        <v>9.0659887200744846E-2</v>
      </c>
      <c r="S182" s="62">
        <f t="shared" si="26"/>
        <v>0.93884690172912233</v>
      </c>
      <c r="T182" s="62">
        <f t="shared" si="47"/>
        <v>27.160723812755609</v>
      </c>
      <c r="U182" s="62">
        <f t="shared" si="27"/>
        <v>25.499761400325998</v>
      </c>
      <c r="V182" s="37"/>
      <c r="W182" s="37"/>
    </row>
    <row r="183" spans="3:23" x14ac:dyDescent="0.3">
      <c r="C183" s="58">
        <f t="shared" si="17"/>
        <v>106</v>
      </c>
      <c r="D183" s="59"/>
      <c r="E183" s="59">
        <f t="shared" si="18"/>
        <v>0.96151979228831086</v>
      </c>
      <c r="F183" s="59">
        <f t="shared" ref="F183:G183" si="87">F182</f>
        <v>300</v>
      </c>
      <c r="G183" s="59">
        <f t="shared" si="87"/>
        <v>0</v>
      </c>
      <c r="H183" s="59">
        <f t="shared" si="42"/>
        <v>-0.37298772180006068</v>
      </c>
      <c r="I183" s="59">
        <f t="shared" si="20"/>
        <v>1.8491111111111114</v>
      </c>
      <c r="J183" s="62">
        <f t="shared" si="21"/>
        <v>288.45593768649326</v>
      </c>
      <c r="K183" s="60">
        <f t="shared" si="22"/>
        <v>0.99552186373516605</v>
      </c>
      <c r="L183" s="59">
        <f t="shared" si="43"/>
        <v>242.93289905367553</v>
      </c>
      <c r="M183" s="62">
        <f t="shared" si="23"/>
        <v>241.845012428502</v>
      </c>
      <c r="N183" s="62">
        <f t="shared" si="44"/>
        <v>0.87605805059819364</v>
      </c>
      <c r="O183" s="62">
        <f t="shared" si="24"/>
        <v>0.40449218209993448</v>
      </c>
      <c r="P183" s="62">
        <f t="shared" si="45"/>
        <v>115.23319193960658</v>
      </c>
      <c r="Q183" s="62">
        <f t="shared" si="25"/>
        <v>46.610925257992051</v>
      </c>
      <c r="R183" s="62">
        <f t="shared" si="46"/>
        <v>9.0659887200744846E-2</v>
      </c>
      <c r="S183" s="62">
        <f t="shared" si="26"/>
        <v>0.93269763006624307</v>
      </c>
      <c r="T183" s="62">
        <f t="shared" si="47"/>
        <v>27.160723812755609</v>
      </c>
      <c r="U183" s="62">
        <f t="shared" si="27"/>
        <v>25.332742731040931</v>
      </c>
      <c r="V183" s="37"/>
      <c r="W183" s="37"/>
    </row>
    <row r="184" spans="3:23" x14ac:dyDescent="0.3">
      <c r="C184" s="58">
        <f t="shared" si="17"/>
        <v>107</v>
      </c>
      <c r="D184" s="59"/>
      <c r="E184" s="59">
        <f t="shared" si="18"/>
        <v>0.95658112852222876</v>
      </c>
      <c r="F184" s="59">
        <f t="shared" ref="F184:G184" si="88">F183</f>
        <v>300</v>
      </c>
      <c r="G184" s="59">
        <f t="shared" si="88"/>
        <v>0</v>
      </c>
      <c r="H184" s="59">
        <f t="shared" si="42"/>
        <v>-0.37298772180006068</v>
      </c>
      <c r="I184" s="59">
        <f t="shared" si="20"/>
        <v>1.8665555555555557</v>
      </c>
      <c r="J184" s="62">
        <f t="shared" si="21"/>
        <v>286.97433855666861</v>
      </c>
      <c r="K184" s="60">
        <f t="shared" si="22"/>
        <v>0.99701936181014561</v>
      </c>
      <c r="L184" s="59">
        <f t="shared" si="43"/>
        <v>242.93289905367553</v>
      </c>
      <c r="M184" s="62">
        <f t="shared" si="23"/>
        <v>242.20880397718409</v>
      </c>
      <c r="N184" s="62">
        <f t="shared" si="44"/>
        <v>0.87605805059819364</v>
      </c>
      <c r="O184" s="62">
        <f t="shared" si="24"/>
        <v>0.3884777799346808</v>
      </c>
      <c r="P184" s="62">
        <f t="shared" si="45"/>
        <v>115.23319193960658</v>
      </c>
      <c r="Q184" s="62">
        <f t="shared" si="25"/>
        <v>44.765534579485319</v>
      </c>
      <c r="R184" s="62">
        <f t="shared" si="46"/>
        <v>9.0659887200744846E-2</v>
      </c>
      <c r="S184" s="62">
        <f t="shared" si="26"/>
        <v>0.92626453765172001</v>
      </c>
      <c r="T184" s="62">
        <f t="shared" si="47"/>
        <v>27.160723812755609</v>
      </c>
      <c r="U184" s="62">
        <f t="shared" si="27"/>
        <v>25.158015284708135</v>
      </c>
      <c r="V184" s="37"/>
      <c r="W184" s="37"/>
    </row>
    <row r="185" spans="3:23" x14ac:dyDescent="0.3">
      <c r="C185" s="58">
        <f t="shared" si="17"/>
        <v>108</v>
      </c>
      <c r="D185" s="59"/>
      <c r="E185" s="59">
        <f t="shared" si="18"/>
        <v>0.95135137623382848</v>
      </c>
      <c r="F185" s="59">
        <f t="shared" ref="F185:G185" si="89">F184</f>
        <v>300</v>
      </c>
      <c r="G185" s="59">
        <f t="shared" si="89"/>
        <v>0</v>
      </c>
      <c r="H185" s="59">
        <f t="shared" si="42"/>
        <v>-0.37298772180006068</v>
      </c>
      <c r="I185" s="59">
        <f t="shared" si="20"/>
        <v>1.8840000000000001</v>
      </c>
      <c r="J185" s="62">
        <f t="shared" si="21"/>
        <v>285.40541287014855</v>
      </c>
      <c r="K185" s="60">
        <f t="shared" si="22"/>
        <v>0.99821346597100913</v>
      </c>
      <c r="L185" s="59">
        <f t="shared" si="43"/>
        <v>242.93289905367553</v>
      </c>
      <c r="M185" s="62">
        <f t="shared" si="23"/>
        <v>242.49889116275475</v>
      </c>
      <c r="N185" s="62">
        <f t="shared" si="44"/>
        <v>0.87605805059819364</v>
      </c>
      <c r="O185" s="62">
        <f t="shared" si="24"/>
        <v>0.37234516362162207</v>
      </c>
      <c r="P185" s="62">
        <f t="shared" si="45"/>
        <v>115.23319193960658</v>
      </c>
      <c r="Q185" s="62">
        <f t="shared" si="25"/>
        <v>42.906521707394596</v>
      </c>
      <c r="R185" s="62">
        <f t="shared" si="46"/>
        <v>9.0659887200744846E-2</v>
      </c>
      <c r="S185" s="62">
        <f t="shared" si="26"/>
        <v>0.91954958208152582</v>
      </c>
      <c r="T185" s="62">
        <f t="shared" si="47"/>
        <v>27.160723812755609</v>
      </c>
      <c r="U185" s="62">
        <f t="shared" si="27"/>
        <v>24.975632231051168</v>
      </c>
      <c r="V185" s="37"/>
      <c r="W185" s="37"/>
    </row>
    <row r="186" spans="3:23" x14ac:dyDescent="0.3">
      <c r="C186" s="58">
        <f t="shared" si="17"/>
        <v>109</v>
      </c>
      <c r="D186" s="59"/>
      <c r="E186" s="59">
        <f t="shared" si="18"/>
        <v>0.94583212684156948</v>
      </c>
      <c r="F186" s="59">
        <f t="shared" ref="F186:G186" si="90">F185</f>
        <v>300</v>
      </c>
      <c r="G186" s="59">
        <f t="shared" si="90"/>
        <v>0</v>
      </c>
      <c r="H186" s="59">
        <f t="shared" si="42"/>
        <v>-0.37298772180006068</v>
      </c>
      <c r="I186" s="59">
        <f t="shared" si="20"/>
        <v>1.9014444444444447</v>
      </c>
      <c r="J186" s="62">
        <f t="shared" si="21"/>
        <v>283.74963805247086</v>
      </c>
      <c r="K186" s="60">
        <f t="shared" si="22"/>
        <v>0.99910381285075589</v>
      </c>
      <c r="L186" s="59">
        <f t="shared" si="43"/>
        <v>242.93289905367553</v>
      </c>
      <c r="M186" s="62">
        <f t="shared" si="23"/>
        <v>242.71518571141502</v>
      </c>
      <c r="N186" s="62">
        <f t="shared" si="44"/>
        <v>0.87605805059819364</v>
      </c>
      <c r="O186" s="62">
        <f t="shared" si="24"/>
        <v>0.35609924233082674</v>
      </c>
      <c r="P186" s="62">
        <f t="shared" si="45"/>
        <v>115.23319193960658</v>
      </c>
      <c r="Q186" s="62">
        <f t="shared" si="25"/>
        <v>41.034452341056635</v>
      </c>
      <c r="R186" s="62">
        <f t="shared" si="46"/>
        <v>9.0659887200744846E-2</v>
      </c>
      <c r="S186" s="62">
        <f t="shared" si="26"/>
        <v>0.91255480672285227</v>
      </c>
      <c r="T186" s="62">
        <f t="shared" si="47"/>
        <v>27.160723812755609</v>
      </c>
      <c r="U186" s="62">
        <f t="shared" si="27"/>
        <v>24.785649069401966</v>
      </c>
      <c r="V186" s="37"/>
      <c r="W186" s="37"/>
    </row>
    <row r="187" spans="3:23" x14ac:dyDescent="0.3">
      <c r="C187" s="58">
        <f t="shared" si="17"/>
        <v>110</v>
      </c>
      <c r="D187" s="59"/>
      <c r="E187" s="59">
        <f t="shared" si="18"/>
        <v>0.94002505985814744</v>
      </c>
      <c r="F187" s="59">
        <f t="shared" ref="F187:G187" si="91">F186</f>
        <v>300</v>
      </c>
      <c r="G187" s="59">
        <f t="shared" si="91"/>
        <v>0</v>
      </c>
      <c r="H187" s="59">
        <f t="shared" si="42"/>
        <v>-0.37298772180006068</v>
      </c>
      <c r="I187" s="59">
        <f t="shared" si="20"/>
        <v>1.9188888888888891</v>
      </c>
      <c r="J187" s="62">
        <f t="shared" si="21"/>
        <v>282.00751795744424</v>
      </c>
      <c r="K187" s="60">
        <f t="shared" si="22"/>
        <v>0.99969013151600672</v>
      </c>
      <c r="L187" s="59">
        <f t="shared" si="43"/>
        <v>242.93289905367553</v>
      </c>
      <c r="M187" s="62">
        <f t="shared" si="23"/>
        <v>242.85762180453366</v>
      </c>
      <c r="N187" s="62">
        <f t="shared" si="44"/>
        <v>0.87605805059819364</v>
      </c>
      <c r="O187" s="62">
        <f t="shared" si="24"/>
        <v>0.33974495971117136</v>
      </c>
      <c r="P187" s="62">
        <f t="shared" si="45"/>
        <v>115.23319193960658</v>
      </c>
      <c r="Q187" s="62">
        <f t="shared" si="25"/>
        <v>39.149896152911317</v>
      </c>
      <c r="R187" s="62">
        <f t="shared" si="46"/>
        <v>9.0659887200744846E-2</v>
      </c>
      <c r="S187" s="62">
        <f t="shared" si="26"/>
        <v>0.9052823400923119</v>
      </c>
      <c r="T187" s="62">
        <f t="shared" si="47"/>
        <v>27.160723812755609</v>
      </c>
      <c r="U187" s="62">
        <f t="shared" si="27"/>
        <v>24.588123611812378</v>
      </c>
      <c r="V187" s="37"/>
      <c r="W187" s="37"/>
    </row>
    <row r="188" spans="3:23" x14ac:dyDescent="0.3">
      <c r="C188" s="58">
        <f t="shared" si="17"/>
        <v>111</v>
      </c>
      <c r="D188" s="59"/>
      <c r="E188" s="59">
        <f t="shared" si="18"/>
        <v>0.93393194237941735</v>
      </c>
      <c r="F188" s="59">
        <f t="shared" ref="F188:G188" si="92">F187</f>
        <v>300</v>
      </c>
      <c r="G188" s="59">
        <f t="shared" si="92"/>
        <v>0</v>
      </c>
      <c r="H188" s="59">
        <f t="shared" si="42"/>
        <v>-0.37298772180006068</v>
      </c>
      <c r="I188" s="59">
        <f t="shared" si="20"/>
        <v>1.9363333333333335</v>
      </c>
      <c r="J188" s="62">
        <f t="shared" si="21"/>
        <v>280.1795827138252</v>
      </c>
      <c r="K188" s="60">
        <f t="shared" si="22"/>
        <v>0.99997224354944947</v>
      </c>
      <c r="L188" s="59">
        <f t="shared" si="43"/>
        <v>242.93289905367553</v>
      </c>
      <c r="M188" s="62">
        <f t="shared" si="23"/>
        <v>242.92615609867585</v>
      </c>
      <c r="N188" s="62">
        <f t="shared" si="44"/>
        <v>0.87605805059819364</v>
      </c>
      <c r="O188" s="62">
        <f t="shared" si="24"/>
        <v>0.32328729238598652</v>
      </c>
      <c r="P188" s="62">
        <f t="shared" si="45"/>
        <v>115.23319193960658</v>
      </c>
      <c r="Q188" s="62">
        <f t="shared" si="25"/>
        <v>37.253426615150097</v>
      </c>
      <c r="R188" s="62">
        <f t="shared" si="46"/>
        <v>9.0659887200744846E-2</v>
      </c>
      <c r="S188" s="62">
        <f t="shared" si="26"/>
        <v>0.89773439520822806</v>
      </c>
      <c r="T188" s="62">
        <f t="shared" si="47"/>
        <v>27.160723812755609</v>
      </c>
      <c r="U188" s="62">
        <f t="shared" si="27"/>
        <v>24.383115965461876</v>
      </c>
      <c r="V188" s="37"/>
      <c r="W188" s="37"/>
    </row>
    <row r="189" spans="3:23" x14ac:dyDescent="0.3">
      <c r="C189" s="58">
        <f t="shared" si="17"/>
        <v>112</v>
      </c>
      <c r="D189" s="59"/>
      <c r="E189" s="59">
        <f t="shared" si="18"/>
        <v>0.92755462854666459</v>
      </c>
      <c r="F189" s="59">
        <f t="shared" ref="F189:G189" si="93">F188</f>
        <v>300</v>
      </c>
      <c r="G189" s="59">
        <f t="shared" si="93"/>
        <v>0</v>
      </c>
      <c r="H189" s="59">
        <f t="shared" si="42"/>
        <v>-0.37298772180006068</v>
      </c>
      <c r="I189" s="59">
        <f t="shared" si="20"/>
        <v>1.9537777777777781</v>
      </c>
      <c r="J189" s="62">
        <f t="shared" si="21"/>
        <v>278.26638856399939</v>
      </c>
      <c r="K189" s="60">
        <f t="shared" si="22"/>
        <v>0.99995006310413137</v>
      </c>
      <c r="L189" s="59">
        <f t="shared" si="43"/>
        <v>242.93289905367553</v>
      </c>
      <c r="M189" s="62">
        <f t="shared" si="23"/>
        <v>242.92076773879242</v>
      </c>
      <c r="N189" s="62">
        <f t="shared" si="44"/>
        <v>0.87605805059819364</v>
      </c>
      <c r="O189" s="62">
        <f t="shared" si="24"/>
        <v>0.30673124843866423</v>
      </c>
      <c r="P189" s="62">
        <f t="shared" si="45"/>
        <v>115.23319193960658</v>
      </c>
      <c r="Q189" s="62">
        <f t="shared" si="25"/>
        <v>35.345620825207746</v>
      </c>
      <c r="R189" s="62">
        <f t="shared" si="46"/>
        <v>9.0659887200744846E-2</v>
      </c>
      <c r="S189" s="62">
        <f t="shared" si="26"/>
        <v>0.8899132689172109</v>
      </c>
      <c r="T189" s="62">
        <f t="shared" si="47"/>
        <v>27.160723812755609</v>
      </c>
      <c r="U189" s="62">
        <f t="shared" si="27"/>
        <v>24.170688514366876</v>
      </c>
      <c r="V189" s="37"/>
      <c r="W189" s="37"/>
    </row>
    <row r="190" spans="3:23" x14ac:dyDescent="0.3">
      <c r="C190" s="58">
        <f t="shared" si="17"/>
        <v>113</v>
      </c>
      <c r="D190" s="59"/>
      <c r="E190" s="59">
        <f t="shared" si="18"/>
        <v>0.9208950589823881</v>
      </c>
      <c r="F190" s="59">
        <f t="shared" ref="F190:G190" si="94">F189</f>
        <v>300</v>
      </c>
      <c r="G190" s="59">
        <f t="shared" si="94"/>
        <v>0</v>
      </c>
      <c r="H190" s="59">
        <f t="shared" si="42"/>
        <v>-0.37298772180006068</v>
      </c>
      <c r="I190" s="59">
        <f t="shared" si="20"/>
        <v>1.9712222222222224</v>
      </c>
      <c r="J190" s="62">
        <f t="shared" si="21"/>
        <v>276.26851769471642</v>
      </c>
      <c r="K190" s="60">
        <f t="shared" si="22"/>
        <v>0.99962359692958236</v>
      </c>
      <c r="L190" s="59">
        <f t="shared" si="43"/>
        <v>242.93289905367553</v>
      </c>
      <c r="M190" s="62">
        <f t="shared" si="23"/>
        <v>242.84145836456628</v>
      </c>
      <c r="N190" s="62">
        <f t="shared" si="44"/>
        <v>0.87605805059819364</v>
      </c>
      <c r="O190" s="62">
        <f t="shared" si="24"/>
        <v>0.29008186588869239</v>
      </c>
      <c r="P190" s="62">
        <f t="shared" si="45"/>
        <v>115.23319193960658</v>
      </c>
      <c r="Q190" s="62">
        <f t="shared" si="25"/>
        <v>33.427059330150904</v>
      </c>
      <c r="R190" s="62">
        <f t="shared" si="46"/>
        <v>9.0659887200744846E-2</v>
      </c>
      <c r="S190" s="62">
        <f t="shared" si="26"/>
        <v>0.88182134119522626</v>
      </c>
      <c r="T190" s="62">
        <f t="shared" si="47"/>
        <v>27.160723812755609</v>
      </c>
      <c r="U190" s="62">
        <f t="shared" si="27"/>
        <v>23.95090590039727</v>
      </c>
      <c r="V190" s="37"/>
      <c r="W190" s="37"/>
    </row>
    <row r="191" spans="3:23" x14ac:dyDescent="0.3">
      <c r="C191" s="58">
        <f t="shared" si="17"/>
        <v>114</v>
      </c>
      <c r="D191" s="59"/>
      <c r="E191" s="59">
        <f t="shared" si="18"/>
        <v>0.91395526019976669</v>
      </c>
      <c r="F191" s="59">
        <f t="shared" ref="F191:G191" si="95">F190</f>
        <v>300</v>
      </c>
      <c r="G191" s="59">
        <f t="shared" si="95"/>
        <v>0</v>
      </c>
      <c r="H191" s="59">
        <f t="shared" si="42"/>
        <v>-0.37298772180006068</v>
      </c>
      <c r="I191" s="59">
        <f t="shared" si="20"/>
        <v>1.9886666666666668</v>
      </c>
      <c r="J191" s="62">
        <f t="shared" si="21"/>
        <v>274.18657805993001</v>
      </c>
      <c r="K191" s="60">
        <f t="shared" si="22"/>
        <v>0.99899294436976149</v>
      </c>
      <c r="L191" s="59">
        <f t="shared" si="43"/>
        <v>242.93289905367553</v>
      </c>
      <c r="M191" s="62">
        <f t="shared" si="23"/>
        <v>242.68825210991335</v>
      </c>
      <c r="N191" s="62">
        <f t="shared" si="44"/>
        <v>0.87605805059819364</v>
      </c>
      <c r="O191" s="62">
        <f t="shared" si="24"/>
        <v>0.27334421115858332</v>
      </c>
      <c r="P191" s="62">
        <f t="shared" si="45"/>
        <v>115.23319193960658</v>
      </c>
      <c r="Q191" s="62">
        <f t="shared" si="25"/>
        <v>31.498325950017382</v>
      </c>
      <c r="R191" s="62">
        <f t="shared" si="46"/>
        <v>9.0659887200744846E-2</v>
      </c>
      <c r="S191" s="62">
        <f t="shared" si="26"/>
        <v>0.87346107442336574</v>
      </c>
      <c r="T191" s="62">
        <f t="shared" si="47"/>
        <v>27.160723812755609</v>
      </c>
      <c r="U191" s="62">
        <f t="shared" si="27"/>
        <v>23.72383500360581</v>
      </c>
      <c r="V191" s="37"/>
      <c r="W191" s="37"/>
    </row>
    <row r="192" spans="3:23" x14ac:dyDescent="0.3">
      <c r="C192" s="58">
        <f t="shared" si="17"/>
        <v>115</v>
      </c>
      <c r="D192" s="59"/>
      <c r="E192" s="59">
        <f t="shared" si="18"/>
        <v>0.90673734398598993</v>
      </c>
      <c r="F192" s="59">
        <f t="shared" ref="F192:G192" si="96">F191</f>
        <v>300</v>
      </c>
      <c r="G192" s="59">
        <f t="shared" si="96"/>
        <v>0</v>
      </c>
      <c r="H192" s="59">
        <f t="shared" si="42"/>
        <v>-0.37298772180006068</v>
      </c>
      <c r="I192" s="59">
        <f t="shared" si="20"/>
        <v>2.0061111111111112</v>
      </c>
      <c r="J192" s="62">
        <f t="shared" si="21"/>
        <v>272.021203195797</v>
      </c>
      <c r="K192" s="60">
        <f t="shared" si="22"/>
        <v>0.99805829733282603</v>
      </c>
      <c r="L192" s="59">
        <f t="shared" si="43"/>
        <v>242.93289905367553</v>
      </c>
      <c r="M192" s="62">
        <f t="shared" si="23"/>
        <v>242.46119559563871</v>
      </c>
      <c r="N192" s="62">
        <f t="shared" si="44"/>
        <v>0.87605805059819364</v>
      </c>
      <c r="O192" s="62">
        <f t="shared" si="24"/>
        <v>0.25652337753215532</v>
      </c>
      <c r="P192" s="62">
        <f t="shared" si="45"/>
        <v>115.23319193960658</v>
      </c>
      <c r="Q192" s="62">
        <f t="shared" si="25"/>
        <v>29.560007600159018</v>
      </c>
      <c r="R192" s="62">
        <f t="shared" si="46"/>
        <v>9.0659887200744846E-2</v>
      </c>
      <c r="S192" s="62">
        <f t="shared" si="26"/>
        <v>0.86483501263854146</v>
      </c>
      <c r="T192" s="62">
        <f t="shared" si="47"/>
        <v>27.160723812755609</v>
      </c>
      <c r="U192" s="62">
        <f t="shared" si="27"/>
        <v>23.48954492187643</v>
      </c>
      <c r="V192" s="37"/>
      <c r="W192" s="37"/>
    </row>
    <row r="193" spans="3:23" x14ac:dyDescent="0.3">
      <c r="C193" s="58">
        <f t="shared" ref="C193:C256" si="97">C192+1</f>
        <v>116</v>
      </c>
      <c r="D193" s="59"/>
      <c r="E193" s="59">
        <f t="shared" ref="E193:E256" si="98">SIN(I193+G193)</f>
        <v>0.89924350675963849</v>
      </c>
      <c r="F193" s="59">
        <f t="shared" ref="F193:G193" si="99">F192</f>
        <v>300</v>
      </c>
      <c r="G193" s="59">
        <f t="shared" si="99"/>
        <v>0</v>
      </c>
      <c r="H193" s="59">
        <f t="shared" si="42"/>
        <v>-0.37298772180006068</v>
      </c>
      <c r="I193" s="59">
        <f t="shared" ref="I193:I256" si="100">C193*(3.14/180)</f>
        <v>2.0235555555555558</v>
      </c>
      <c r="J193" s="62">
        <f t="shared" ref="J193:J256" si="101">F193*E193</f>
        <v>269.77305202789154</v>
      </c>
      <c r="K193" s="60">
        <f t="shared" ref="K193:K256" si="102">SIN(I193+H193)</f>
        <v>0.9968199402327339</v>
      </c>
      <c r="L193" s="59">
        <f t="shared" si="43"/>
        <v>242.93289905367553</v>
      </c>
      <c r="M193" s="62">
        <f t="shared" ref="M193:M256" si="103">PRODUCT(K193,L193)</f>
        <v>242.16035791524962</v>
      </c>
      <c r="N193" s="62">
        <f t="shared" si="44"/>
        <v>0.87605805059819364</v>
      </c>
      <c r="O193" s="62">
        <f t="shared" ref="O193:O256" si="104">SIN(I193+N193)</f>
        <v>0.2396244836046407</v>
      </c>
      <c r="P193" s="62">
        <f t="shared" si="45"/>
        <v>115.23319193960658</v>
      </c>
      <c r="Q193" s="62">
        <f t="shared" ref="Q193:Q256" si="105">PRODUCT(O193,P193)</f>
        <v>27.612694112642671</v>
      </c>
      <c r="R193" s="62">
        <f t="shared" si="46"/>
        <v>9.0659887200744846E-2</v>
      </c>
      <c r="S193" s="62">
        <f t="shared" ref="S193:S256" si="106">SIN(I193+R193)</f>
        <v>0.85594578075933447</v>
      </c>
      <c r="T193" s="62">
        <f t="shared" si="47"/>
        <v>27.160723812755609</v>
      </c>
      <c r="U193" s="62">
        <f t="shared" ref="U193:U256" si="107">PRODUCT(S193,T193)</f>
        <v>23.24810694989775</v>
      </c>
      <c r="V193" s="37"/>
      <c r="W193" s="37"/>
    </row>
    <row r="194" spans="3:23" x14ac:dyDescent="0.3">
      <c r="C194" s="58">
        <f t="shared" si="97"/>
        <v>117</v>
      </c>
      <c r="D194" s="59"/>
      <c r="E194" s="59">
        <f t="shared" si="98"/>
        <v>0.89147602890231292</v>
      </c>
      <c r="F194" s="59">
        <f t="shared" ref="F194:G194" si="108">F193</f>
        <v>300</v>
      </c>
      <c r="G194" s="59">
        <f t="shared" si="108"/>
        <v>0</v>
      </c>
      <c r="H194" s="59">
        <f t="shared" si="42"/>
        <v>-0.37298772180006068</v>
      </c>
      <c r="I194" s="59">
        <f t="shared" si="100"/>
        <v>2.0410000000000004</v>
      </c>
      <c r="J194" s="62">
        <f t="shared" si="101"/>
        <v>267.44280867069386</v>
      </c>
      <c r="K194" s="60">
        <f t="shared" si="102"/>
        <v>0.99527824990269631</v>
      </c>
      <c r="L194" s="59">
        <f t="shared" si="43"/>
        <v>242.93289905367553</v>
      </c>
      <c r="M194" s="62">
        <f t="shared" si="103"/>
        <v>241.78583061393056</v>
      </c>
      <c r="N194" s="62">
        <f t="shared" si="44"/>
        <v>0.87605805059819364</v>
      </c>
      <c r="O194" s="62">
        <f t="shared" si="104"/>
        <v>0.22265267172509465</v>
      </c>
      <c r="P194" s="62">
        <f t="shared" si="45"/>
        <v>115.23319193960658</v>
      </c>
      <c r="Q194" s="62">
        <f t="shared" si="105"/>
        <v>25.656978056764046</v>
      </c>
      <c r="R194" s="62">
        <f t="shared" si="46"/>
        <v>9.0659887200744846E-2</v>
      </c>
      <c r="S194" s="62">
        <f t="shared" si="106"/>
        <v>0.84679608378722881</v>
      </c>
      <c r="T194" s="62">
        <f t="shared" si="47"/>
        <v>27.160723812755609</v>
      </c>
      <c r="U194" s="62">
        <f t="shared" si="107"/>
        <v>22.999594557467979</v>
      </c>
      <c r="V194" s="37"/>
      <c r="W194" s="37"/>
    </row>
    <row r="195" spans="3:23" x14ac:dyDescent="0.3">
      <c r="C195" s="58">
        <f t="shared" si="97"/>
        <v>118</v>
      </c>
      <c r="D195" s="59"/>
      <c r="E195" s="59">
        <f t="shared" si="98"/>
        <v>0.88343727406471095</v>
      </c>
      <c r="F195" s="59">
        <f t="shared" ref="F195:G195" si="109">F194</f>
        <v>300</v>
      </c>
      <c r="G195" s="59">
        <f t="shared" si="109"/>
        <v>0</v>
      </c>
      <c r="H195" s="59">
        <f t="shared" si="42"/>
        <v>-0.37298772180006068</v>
      </c>
      <c r="I195" s="59">
        <f t="shared" si="100"/>
        <v>2.0584444444444445</v>
      </c>
      <c r="J195" s="62">
        <f t="shared" si="101"/>
        <v>265.03118221941327</v>
      </c>
      <c r="K195" s="60">
        <f t="shared" si="102"/>
        <v>0.99343369548050697</v>
      </c>
      <c r="L195" s="59">
        <f t="shared" si="43"/>
        <v>242.93289905367553</v>
      </c>
      <c r="M195" s="62">
        <f t="shared" si="103"/>
        <v>241.33772766068583</v>
      </c>
      <c r="N195" s="62">
        <f t="shared" si="44"/>
        <v>0.87605805059819364</v>
      </c>
      <c r="O195" s="62">
        <f t="shared" si="104"/>
        <v>0.2056131064315728</v>
      </c>
      <c r="P195" s="62">
        <f t="shared" si="45"/>
        <v>115.23319193960658</v>
      </c>
      <c r="Q195" s="62">
        <f t="shared" si="105"/>
        <v>23.693454558728185</v>
      </c>
      <c r="R195" s="62">
        <f t="shared" si="46"/>
        <v>9.0659887200744846E-2</v>
      </c>
      <c r="S195" s="62">
        <f t="shared" si="106"/>
        <v>0.83738870598347759</v>
      </c>
      <c r="T195" s="62">
        <f t="shared" si="47"/>
        <v>27.160723812755609</v>
      </c>
      <c r="U195" s="62">
        <f t="shared" si="107"/>
        <v>22.744083367138046</v>
      </c>
      <c r="V195" s="37"/>
      <c r="W195" s="37"/>
    </row>
    <row r="196" spans="3:23" x14ac:dyDescent="0.3">
      <c r="C196" s="58">
        <f t="shared" si="97"/>
        <v>119</v>
      </c>
      <c r="D196" s="59"/>
      <c r="E196" s="59">
        <f t="shared" si="98"/>
        <v>0.87512968844736549</v>
      </c>
      <c r="F196" s="59">
        <f t="shared" ref="F196:G196" si="110">F195</f>
        <v>300</v>
      </c>
      <c r="G196" s="59">
        <f t="shared" si="110"/>
        <v>0</v>
      </c>
      <c r="H196" s="59">
        <f t="shared" si="42"/>
        <v>-0.37298772180006068</v>
      </c>
      <c r="I196" s="59">
        <f t="shared" si="100"/>
        <v>2.0758888888888891</v>
      </c>
      <c r="J196" s="62">
        <f t="shared" si="101"/>
        <v>262.53890653420967</v>
      </c>
      <c r="K196" s="60">
        <f t="shared" si="102"/>
        <v>0.99128683826578257</v>
      </c>
      <c r="L196" s="59">
        <f t="shared" si="43"/>
        <v>242.93289905367553</v>
      </c>
      <c r="M196" s="62">
        <f t="shared" si="103"/>
        <v>240.81618541365853</v>
      </c>
      <c r="N196" s="62">
        <f t="shared" si="44"/>
        <v>0.87605805059819364</v>
      </c>
      <c r="O196" s="62">
        <f t="shared" si="104"/>
        <v>0.18851097287955595</v>
      </c>
      <c r="P196" s="62">
        <f t="shared" si="45"/>
        <v>115.23319193960658</v>
      </c>
      <c r="Q196" s="62">
        <f t="shared" si="105"/>
        <v>21.722721120551842</v>
      </c>
      <c r="R196" s="62">
        <f t="shared" si="46"/>
        <v>9.0659887200744846E-2</v>
      </c>
      <c r="S196" s="62">
        <f t="shared" si="106"/>
        <v>0.82772651002184838</v>
      </c>
      <c r="T196" s="62">
        <f t="shared" si="47"/>
        <v>27.160723812755609</v>
      </c>
      <c r="U196" s="62">
        <f t="shared" si="107"/>
        <v>22.481651131199513</v>
      </c>
      <c r="V196" s="37"/>
      <c r="W196" s="37"/>
    </row>
    <row r="197" spans="3:23" x14ac:dyDescent="0.3">
      <c r="C197" s="58">
        <f t="shared" si="97"/>
        <v>120</v>
      </c>
      <c r="D197" s="59"/>
      <c r="E197" s="59">
        <f t="shared" si="98"/>
        <v>0.86655580005626553</v>
      </c>
      <c r="F197" s="59">
        <f t="shared" ref="F197:G197" si="111">F196</f>
        <v>300</v>
      </c>
      <c r="G197" s="59">
        <f t="shared" si="111"/>
        <v>0</v>
      </c>
      <c r="H197" s="59">
        <f t="shared" si="42"/>
        <v>-0.37298772180006068</v>
      </c>
      <c r="I197" s="59">
        <f t="shared" si="100"/>
        <v>2.0933333333333337</v>
      </c>
      <c r="J197" s="62">
        <f t="shared" si="101"/>
        <v>259.96674001687967</v>
      </c>
      <c r="K197" s="60">
        <f t="shared" si="102"/>
        <v>0.9888383315491599</v>
      </c>
      <c r="L197" s="59">
        <f t="shared" si="43"/>
        <v>242.93289905367553</v>
      </c>
      <c r="M197" s="62">
        <f t="shared" si="103"/>
        <v>240.22136257863698</v>
      </c>
      <c r="N197" s="62">
        <f t="shared" si="44"/>
        <v>0.87605805059819364</v>
      </c>
      <c r="O197" s="62">
        <f t="shared" si="104"/>
        <v>0.17135147526410516</v>
      </c>
      <c r="P197" s="62">
        <f t="shared" si="45"/>
        <v>115.23319193960658</v>
      </c>
      <c r="Q197" s="62">
        <f t="shared" si="105"/>
        <v>19.745377438243381</v>
      </c>
      <c r="R197" s="62">
        <f t="shared" si="46"/>
        <v>9.0659887200744846E-2</v>
      </c>
      <c r="S197" s="62">
        <f t="shared" si="106"/>
        <v>0.81781243611751087</v>
      </c>
      <c r="T197" s="62">
        <f t="shared" si="47"/>
        <v>27.160723812755609</v>
      </c>
      <c r="U197" s="62">
        <f t="shared" si="107"/>
        <v>22.212377708024555</v>
      </c>
      <c r="V197" s="37"/>
      <c r="W197" s="37"/>
    </row>
    <row r="198" spans="3:23" x14ac:dyDescent="0.3">
      <c r="C198" s="58">
        <f t="shared" si="97"/>
        <v>121</v>
      </c>
      <c r="D198" s="59"/>
      <c r="E198" s="59">
        <f t="shared" si="98"/>
        <v>0.85771821793357994</v>
      </c>
      <c r="F198" s="59">
        <f t="shared" ref="F198:G198" si="112">F197</f>
        <v>300</v>
      </c>
      <c r="G198" s="59">
        <f t="shared" si="112"/>
        <v>0</v>
      </c>
      <c r="H198" s="59">
        <f t="shared" si="42"/>
        <v>-0.37298772180006068</v>
      </c>
      <c r="I198" s="59">
        <f t="shared" si="100"/>
        <v>2.1107777777777779</v>
      </c>
      <c r="J198" s="62">
        <f t="shared" si="101"/>
        <v>257.31546538007399</v>
      </c>
      <c r="K198" s="60">
        <f t="shared" si="102"/>
        <v>0.98608892041349772</v>
      </c>
      <c r="L198" s="59">
        <f t="shared" si="43"/>
        <v>242.93289905367553</v>
      </c>
      <c r="M198" s="62">
        <f t="shared" si="103"/>
        <v>239.55344016076012</v>
      </c>
      <c r="N198" s="62">
        <f t="shared" si="44"/>
        <v>0.87605805059819364</v>
      </c>
      <c r="O198" s="62">
        <f t="shared" si="104"/>
        <v>0.15413983523621907</v>
      </c>
      <c r="P198" s="62">
        <f t="shared" si="45"/>
        <v>115.23319193960658</v>
      </c>
      <c r="Q198" s="62">
        <f t="shared" si="105"/>
        <v>17.762025219314566</v>
      </c>
      <c r="R198" s="62">
        <f t="shared" si="46"/>
        <v>9.0659887200744846E-2</v>
      </c>
      <c r="S198" s="62">
        <f t="shared" si="106"/>
        <v>0.8076495011323257</v>
      </c>
      <c r="T198" s="62">
        <f t="shared" si="47"/>
        <v>27.160723812755609</v>
      </c>
      <c r="U198" s="62">
        <f t="shared" si="107"/>
        <v>21.936345037764948</v>
      </c>
      <c r="V198" s="37"/>
      <c r="W198" s="37"/>
    </row>
    <row r="199" spans="3:23" x14ac:dyDescent="0.3">
      <c r="C199" s="58">
        <f t="shared" si="97"/>
        <v>122</v>
      </c>
      <c r="D199" s="59"/>
      <c r="E199" s="59">
        <f t="shared" si="98"/>
        <v>0.84861963136372376</v>
      </c>
      <c r="F199" s="59">
        <f t="shared" ref="F199:G199" si="113">F198</f>
        <v>300</v>
      </c>
      <c r="G199" s="59">
        <f t="shared" si="113"/>
        <v>0</v>
      </c>
      <c r="H199" s="59">
        <f t="shared" si="42"/>
        <v>-0.37298772180006068</v>
      </c>
      <c r="I199" s="59">
        <f t="shared" si="100"/>
        <v>2.1282222222222225</v>
      </c>
      <c r="J199" s="62">
        <f t="shared" si="101"/>
        <v>254.58588940911713</v>
      </c>
      <c r="K199" s="60">
        <f t="shared" si="102"/>
        <v>0.98303944150714806</v>
      </c>
      <c r="L199" s="59">
        <f t="shared" si="43"/>
        <v>242.93289905367553</v>
      </c>
      <c r="M199" s="62">
        <f t="shared" si="103"/>
        <v>238.81262140943755</v>
      </c>
      <c r="N199" s="62">
        <f t="shared" si="44"/>
        <v>0.87605805059819364</v>
      </c>
      <c r="O199" s="62">
        <f t="shared" si="104"/>
        <v>0.13688129031387936</v>
      </c>
      <c r="P199" s="62">
        <f t="shared" si="45"/>
        <v>115.23319193960658</v>
      </c>
      <c r="Q199" s="62">
        <f t="shared" si="105"/>
        <v>15.773267999680272</v>
      </c>
      <c r="R199" s="62">
        <f t="shared" si="46"/>
        <v>9.0659887200744846E-2</v>
      </c>
      <c r="S199" s="62">
        <f t="shared" si="106"/>
        <v>0.79724079765680977</v>
      </c>
      <c r="T199" s="62">
        <f t="shared" si="47"/>
        <v>27.160723812755609</v>
      </c>
      <c r="U199" s="62">
        <f t="shared" si="107"/>
        <v>21.653637117417588</v>
      </c>
      <c r="V199" s="37"/>
      <c r="W199" s="37"/>
    </row>
    <row r="200" spans="3:23" x14ac:dyDescent="0.3">
      <c r="C200" s="58">
        <f t="shared" si="97"/>
        <v>123</v>
      </c>
      <c r="D200" s="59"/>
      <c r="E200" s="59">
        <f t="shared" si="98"/>
        <v>0.83926280905500716</v>
      </c>
      <c r="F200" s="59">
        <f t="shared" ref="F200:G200" si="114">F199</f>
        <v>300</v>
      </c>
      <c r="G200" s="59">
        <f t="shared" si="114"/>
        <v>0</v>
      </c>
      <c r="H200" s="59">
        <f t="shared" si="42"/>
        <v>-0.37298772180006068</v>
      </c>
      <c r="I200" s="59">
        <f t="shared" si="100"/>
        <v>2.1456666666666671</v>
      </c>
      <c r="J200" s="62">
        <f t="shared" si="101"/>
        <v>251.77884271650214</v>
      </c>
      <c r="K200" s="60">
        <f t="shared" si="102"/>
        <v>0.97969082278936304</v>
      </c>
      <c r="L200" s="59">
        <f t="shared" si="43"/>
        <v>242.93289905367553</v>
      </c>
      <c r="M200" s="62">
        <f t="shared" si="103"/>
        <v>237.99913175650065</v>
      </c>
      <c r="N200" s="62">
        <f t="shared" si="44"/>
        <v>0.87605805059819364</v>
      </c>
      <c r="O200" s="62">
        <f t="shared" si="104"/>
        <v>0.11958109228827173</v>
      </c>
      <c r="P200" s="62">
        <f t="shared" si="45"/>
        <v>115.23319193960658</v>
      </c>
      <c r="Q200" s="62">
        <f t="shared" si="105"/>
        <v>13.779710960002225</v>
      </c>
      <c r="R200" s="62">
        <f t="shared" si="46"/>
        <v>9.0659887200744846E-2</v>
      </c>
      <c r="S200" s="62">
        <f t="shared" si="106"/>
        <v>0.78658949306905968</v>
      </c>
      <c r="T200" s="62">
        <f t="shared" si="47"/>
        <v>27.160723812755609</v>
      </c>
      <c r="U200" s="62">
        <f t="shared" si="107"/>
        <v>21.364339975264173</v>
      </c>
      <c r="V200" s="37"/>
      <c r="W200" s="37"/>
    </row>
    <row r="201" spans="3:23" x14ac:dyDescent="0.3">
      <c r="C201" s="58">
        <f t="shared" si="97"/>
        <v>124</v>
      </c>
      <c r="D201" s="59"/>
      <c r="E201" s="59">
        <f t="shared" si="98"/>
        <v>0.82965059829711485</v>
      </c>
      <c r="F201" s="59">
        <f t="shared" ref="F201:G201" si="115">F200</f>
        <v>300</v>
      </c>
      <c r="G201" s="59">
        <f t="shared" si="115"/>
        <v>0</v>
      </c>
      <c r="H201" s="59">
        <f t="shared" si="42"/>
        <v>-0.37298772180006068</v>
      </c>
      <c r="I201" s="59">
        <f t="shared" si="100"/>
        <v>2.1631111111111112</v>
      </c>
      <c r="J201" s="62">
        <f t="shared" si="101"/>
        <v>248.89517948913445</v>
      </c>
      <c r="K201" s="60">
        <f t="shared" si="102"/>
        <v>0.97604408324791625</v>
      </c>
      <c r="L201" s="59">
        <f t="shared" si="43"/>
        <v>242.93289905367553</v>
      </c>
      <c r="M201" s="62">
        <f t="shared" si="103"/>
        <v>237.1132187476033</v>
      </c>
      <c r="N201" s="62">
        <f t="shared" si="44"/>
        <v>0.87605805059819364</v>
      </c>
      <c r="O201" s="62">
        <f t="shared" si="104"/>
        <v>0.10224450562565982</v>
      </c>
      <c r="P201" s="62">
        <f t="shared" si="45"/>
        <v>115.23319193960658</v>
      </c>
      <c r="Q201" s="62">
        <f t="shared" si="105"/>
        <v>11.781960741531842</v>
      </c>
      <c r="R201" s="62">
        <f t="shared" si="46"/>
        <v>9.0659887200744846E-2</v>
      </c>
      <c r="S201" s="62">
        <f t="shared" si="106"/>
        <v>0.77569882857091521</v>
      </c>
      <c r="T201" s="62">
        <f t="shared" si="47"/>
        <v>27.160723812755609</v>
      </c>
      <c r="U201" s="62">
        <f t="shared" si="107"/>
        <v>21.068541644692687</v>
      </c>
      <c r="V201" s="37"/>
      <c r="W201" s="37"/>
    </row>
    <row r="202" spans="3:23" x14ac:dyDescent="0.3">
      <c r="C202" s="58">
        <f t="shared" si="97"/>
        <v>125</v>
      </c>
      <c r="D202" s="59"/>
      <c r="E202" s="59">
        <f t="shared" si="98"/>
        <v>0.81978592409467199</v>
      </c>
      <c r="F202" s="59">
        <f t="shared" ref="F202:G202" si="116">F201</f>
        <v>300</v>
      </c>
      <c r="G202" s="59">
        <f t="shared" si="116"/>
        <v>0</v>
      </c>
      <c r="H202" s="59">
        <f t="shared" si="42"/>
        <v>-0.37298772180006068</v>
      </c>
      <c r="I202" s="59">
        <f t="shared" si="100"/>
        <v>2.1805555555555558</v>
      </c>
      <c r="J202" s="62">
        <f t="shared" si="101"/>
        <v>245.93577722840161</v>
      </c>
      <c r="K202" s="60">
        <f t="shared" si="102"/>
        <v>0.97210033258902373</v>
      </c>
      <c r="L202" s="59">
        <f t="shared" si="43"/>
        <v>242.93289905367553</v>
      </c>
      <c r="M202" s="62">
        <f t="shared" si="103"/>
        <v>236.1551519668937</v>
      </c>
      <c r="N202" s="62">
        <f t="shared" si="44"/>
        <v>0.87605805059819364</v>
      </c>
      <c r="O202" s="62">
        <f t="shared" si="104"/>
        <v>8.4876805865401778E-2</v>
      </c>
      <c r="P202" s="62">
        <f t="shared" si="45"/>
        <v>115.23319193960658</v>
      </c>
      <c r="Q202" s="62">
        <f t="shared" si="105"/>
        <v>9.7806252615085683</v>
      </c>
      <c r="R202" s="62">
        <f t="shared" si="46"/>
        <v>9.0659887200744846E-2</v>
      </c>
      <c r="S202" s="62">
        <f t="shared" si="106"/>
        <v>0.76457211820165716</v>
      </c>
      <c r="T202" s="62">
        <f t="shared" si="47"/>
        <v>27.160723812755609</v>
      </c>
      <c r="U202" s="62">
        <f t="shared" si="107"/>
        <v>20.766332137408746</v>
      </c>
      <c r="V202" s="37"/>
      <c r="W202" s="37"/>
    </row>
    <row r="203" spans="3:23" x14ac:dyDescent="0.3">
      <c r="C203" s="58">
        <f t="shared" si="97"/>
        <v>126</v>
      </c>
      <c r="D203" s="59"/>
      <c r="E203" s="59">
        <f t="shared" si="98"/>
        <v>0.80967178827716402</v>
      </c>
      <c r="F203" s="59">
        <f t="shared" ref="F203:G203" si="117">F202</f>
        <v>300</v>
      </c>
      <c r="G203" s="59">
        <f t="shared" si="117"/>
        <v>0</v>
      </c>
      <c r="H203" s="59">
        <f t="shared" si="42"/>
        <v>-0.37298772180006068</v>
      </c>
      <c r="I203" s="59">
        <f t="shared" si="100"/>
        <v>2.1980000000000004</v>
      </c>
      <c r="J203" s="62">
        <f t="shared" si="101"/>
        <v>242.90153648314921</v>
      </c>
      <c r="K203" s="60">
        <f t="shared" si="102"/>
        <v>0.96786077089965916</v>
      </c>
      <c r="L203" s="59">
        <f t="shared" si="43"/>
        <v>242.93289905367553</v>
      </c>
      <c r="M203" s="62">
        <f t="shared" si="103"/>
        <v>235.12522295497948</v>
      </c>
      <c r="N203" s="62">
        <f t="shared" si="44"/>
        <v>0.87605805059819364</v>
      </c>
      <c r="O203" s="62">
        <f t="shared" si="104"/>
        <v>6.7483278014601536E-2</v>
      </c>
      <c r="P203" s="62">
        <f t="shared" si="45"/>
        <v>115.23319193960658</v>
      </c>
      <c r="Q203" s="62">
        <f t="shared" si="105"/>
        <v>7.7763135281704123</v>
      </c>
      <c r="R203" s="62">
        <f t="shared" si="46"/>
        <v>9.0659887200744846E-2</v>
      </c>
      <c r="S203" s="62">
        <f t="shared" si="106"/>
        <v>0.75321274782954417</v>
      </c>
      <c r="T203" s="62">
        <f t="shared" si="47"/>
        <v>27.160723812755609</v>
      </c>
      <c r="U203" s="62">
        <f t="shared" si="107"/>
        <v>20.457803416044985</v>
      </c>
      <c r="V203" s="37"/>
      <c r="W203" s="37"/>
    </row>
    <row r="204" spans="3:23" x14ac:dyDescent="0.3">
      <c r="C204" s="58">
        <f t="shared" si="97"/>
        <v>127</v>
      </c>
      <c r="D204" s="59"/>
      <c r="E204" s="59">
        <f t="shared" si="98"/>
        <v>0.79931126858547685</v>
      </c>
      <c r="F204" s="59">
        <f t="shared" ref="F204:G204" si="118">F203</f>
        <v>300</v>
      </c>
      <c r="G204" s="59">
        <f t="shared" si="118"/>
        <v>0</v>
      </c>
      <c r="H204" s="59">
        <f t="shared" si="42"/>
        <v>-0.37298772180006068</v>
      </c>
      <c r="I204" s="59">
        <f t="shared" si="100"/>
        <v>2.2154444444444445</v>
      </c>
      <c r="J204" s="62">
        <f t="shared" si="101"/>
        <v>239.79338057564306</v>
      </c>
      <c r="K204" s="60">
        <f t="shared" si="102"/>
        <v>0.96332668828236656</v>
      </c>
      <c r="L204" s="59">
        <f t="shared" si="43"/>
        <v>242.93289905367553</v>
      </c>
      <c r="M204" s="62">
        <f t="shared" si="103"/>
        <v>234.02374512021171</v>
      </c>
      <c r="N204" s="62">
        <f t="shared" si="44"/>
        <v>0.87605805059819364</v>
      </c>
      <c r="O204" s="62">
        <f t="shared" si="104"/>
        <v>5.0069214939874845E-2</v>
      </c>
      <c r="P204" s="62">
        <f t="shared" si="45"/>
        <v>115.23319193960658</v>
      </c>
      <c r="Q204" s="62">
        <f t="shared" si="105"/>
        <v>5.7696354554320157</v>
      </c>
      <c r="R204" s="62">
        <f t="shared" si="46"/>
        <v>9.0659887200744846E-2</v>
      </c>
      <c r="S204" s="62">
        <f t="shared" si="106"/>
        <v>0.74162417412148907</v>
      </c>
      <c r="T204" s="62">
        <f t="shared" si="47"/>
        <v>27.160723812755609</v>
      </c>
      <c r="U204" s="62">
        <f t="shared" si="107"/>
        <v>20.14304936617674</v>
      </c>
      <c r="V204" s="37"/>
      <c r="W204" s="37"/>
    </row>
    <row r="205" spans="3:23" x14ac:dyDescent="0.3">
      <c r="C205" s="58">
        <f t="shared" si="97"/>
        <v>128</v>
      </c>
      <c r="D205" s="59"/>
      <c r="E205" s="59">
        <f t="shared" si="98"/>
        <v>0.78870751773533643</v>
      </c>
      <c r="F205" s="59">
        <f t="shared" ref="F205:G205" si="119">F204</f>
        <v>300</v>
      </c>
      <c r="G205" s="59">
        <f t="shared" si="119"/>
        <v>0</v>
      </c>
      <c r="H205" s="59">
        <f t="shared" si="42"/>
        <v>-0.37298772180006068</v>
      </c>
      <c r="I205" s="59">
        <f t="shared" si="100"/>
        <v>2.2328888888888891</v>
      </c>
      <c r="J205" s="62">
        <f t="shared" si="101"/>
        <v>236.61225532060092</v>
      </c>
      <c r="K205" s="60">
        <f t="shared" si="102"/>
        <v>0.95849946446268075</v>
      </c>
      <c r="L205" s="59">
        <f t="shared" si="43"/>
        <v>242.93289905367553</v>
      </c>
      <c r="M205" s="62">
        <f t="shared" si="103"/>
        <v>232.85105364331449</v>
      </c>
      <c r="N205" s="62">
        <f t="shared" si="44"/>
        <v>0.87605805059819364</v>
      </c>
      <c r="O205" s="62">
        <f t="shared" si="104"/>
        <v>3.2639915756723759E-2</v>
      </c>
      <c r="P205" s="62">
        <f t="shared" si="45"/>
        <v>115.23319193960658</v>
      </c>
      <c r="Q205" s="62">
        <f t="shared" si="105"/>
        <v>3.7612016772871382</v>
      </c>
      <c r="R205" s="62">
        <f t="shared" si="46"/>
        <v>9.0659887200744846E-2</v>
      </c>
      <c r="S205" s="62">
        <f t="shared" si="106"/>
        <v>0.729809923491191</v>
      </c>
      <c r="T205" s="62">
        <f t="shared" si="47"/>
        <v>27.160723812755609</v>
      </c>
      <c r="U205" s="62">
        <f t="shared" si="107"/>
        <v>19.822165767752541</v>
      </c>
      <c r="V205" s="37"/>
      <c r="W205" s="37"/>
    </row>
    <row r="206" spans="3:23" x14ac:dyDescent="0.3">
      <c r="C206" s="58">
        <f t="shared" si="97"/>
        <v>129</v>
      </c>
      <c r="D206" s="59"/>
      <c r="E206" s="59">
        <f t="shared" si="98"/>
        <v>0.77786376245793609</v>
      </c>
      <c r="F206" s="59">
        <f t="shared" ref="F206:G206" si="120">F205</f>
        <v>300</v>
      </c>
      <c r="G206" s="59">
        <f t="shared" si="120"/>
        <v>0</v>
      </c>
      <c r="H206" s="59">
        <f t="shared" si="42"/>
        <v>-0.37298772180006068</v>
      </c>
      <c r="I206" s="59">
        <f t="shared" si="100"/>
        <v>2.2503333333333337</v>
      </c>
      <c r="J206" s="62">
        <f t="shared" si="101"/>
        <v>233.35912873738081</v>
      </c>
      <c r="K206" s="60">
        <f t="shared" si="102"/>
        <v>0.95338056836927543</v>
      </c>
      <c r="L206" s="59">
        <f t="shared" si="43"/>
        <v>242.93289905367553</v>
      </c>
      <c r="M206" s="62">
        <f t="shared" si="103"/>
        <v>231.607505375389</v>
      </c>
      <c r="N206" s="62">
        <f t="shared" si="44"/>
        <v>0.87605805059819364</v>
      </c>
      <c r="O206" s="62">
        <f t="shared" si="104"/>
        <v>1.520068421701354E-2</v>
      </c>
      <c r="P206" s="62">
        <f t="shared" si="45"/>
        <v>115.23319193960658</v>
      </c>
      <c r="Q206" s="62">
        <f t="shared" si="105"/>
        <v>1.7516233619924697</v>
      </c>
      <c r="R206" s="62">
        <f t="shared" si="46"/>
        <v>9.0659887200744846E-2</v>
      </c>
      <c r="S206" s="62">
        <f t="shared" si="106"/>
        <v>0.71777359102604599</v>
      </c>
      <c r="T206" s="62">
        <f t="shared" si="47"/>
        <v>27.160723812755609</v>
      </c>
      <c r="U206" s="62">
        <f t="shared" si="107"/>
        <v>19.495250265948233</v>
      </c>
      <c r="V206" s="37"/>
      <c r="W206" s="37"/>
    </row>
    <row r="207" spans="3:23" x14ac:dyDescent="0.3">
      <c r="C207" s="58">
        <f t="shared" si="97"/>
        <v>130</v>
      </c>
      <c r="D207" s="59"/>
      <c r="E207" s="59">
        <f t="shared" si="98"/>
        <v>0.76678330251803806</v>
      </c>
      <c r="F207" s="59">
        <f t="shared" ref="F207:G207" si="121">F206</f>
        <v>300</v>
      </c>
      <c r="G207" s="59">
        <f t="shared" si="121"/>
        <v>0</v>
      </c>
      <c r="H207" s="59">
        <f t="shared" ref="H207:H270" si="122">H205</f>
        <v>-0.37298772180006068</v>
      </c>
      <c r="I207" s="59">
        <f t="shared" si="100"/>
        <v>2.2677777777777779</v>
      </c>
      <c r="J207" s="62">
        <f t="shared" si="101"/>
        <v>230.03499075541143</v>
      </c>
      <c r="K207" s="60">
        <f t="shared" si="102"/>
        <v>0.94797155768696761</v>
      </c>
      <c r="L207" s="59">
        <f t="shared" ref="L207:L270" si="123">L206</f>
        <v>242.93289905367553</v>
      </c>
      <c r="M207" s="62">
        <f t="shared" si="103"/>
        <v>230.29347872932365</v>
      </c>
      <c r="N207" s="62">
        <f t="shared" ref="N207:N270" si="124">N206</f>
        <v>0.87605805059819364</v>
      </c>
      <c r="O207" s="62">
        <f t="shared" si="104"/>
        <v>-2.2431729049652346E-3</v>
      </c>
      <c r="P207" s="62">
        <f t="shared" ref="P207:P270" si="125">P206</f>
        <v>115.23319193960658</v>
      </c>
      <c r="Q207" s="62">
        <f t="shared" si="105"/>
        <v>-0.25848797391158373</v>
      </c>
      <c r="R207" s="62">
        <f t="shared" ref="R207:R270" si="126">R206</f>
        <v>9.0659887200744846E-2</v>
      </c>
      <c r="S207" s="62">
        <f t="shared" si="106"/>
        <v>0.70551883939315796</v>
      </c>
      <c r="T207" s="62">
        <f t="shared" ref="T207:T270" si="127">T206</f>
        <v>27.160723812755609</v>
      </c>
      <c r="U207" s="62">
        <f t="shared" si="107"/>
        <v>19.162402341453447</v>
      </c>
      <c r="V207" s="37"/>
      <c r="W207" s="37"/>
    </row>
    <row r="208" spans="3:23" x14ac:dyDescent="0.3">
      <c r="C208" s="58">
        <f t="shared" si="97"/>
        <v>131</v>
      </c>
      <c r="D208" s="59"/>
      <c r="E208" s="59">
        <f t="shared" si="98"/>
        <v>0.75546950970985183</v>
      </c>
      <c r="F208" s="59">
        <f t="shared" ref="F208:G208" si="128">F207</f>
        <v>300</v>
      </c>
      <c r="G208" s="59">
        <f t="shared" si="128"/>
        <v>0</v>
      </c>
      <c r="H208" s="59">
        <f t="shared" si="122"/>
        <v>-0.37298772180006068</v>
      </c>
      <c r="I208" s="59">
        <f t="shared" si="100"/>
        <v>2.2852222222222225</v>
      </c>
      <c r="J208" s="62">
        <f t="shared" si="101"/>
        <v>226.64085291295555</v>
      </c>
      <c r="K208" s="60">
        <f t="shared" si="102"/>
        <v>0.94227407838271116</v>
      </c>
      <c r="L208" s="59">
        <f t="shared" si="123"/>
        <v>242.93289905367553</v>
      </c>
      <c r="M208" s="62">
        <f t="shared" si="103"/>
        <v>228.90937356464232</v>
      </c>
      <c r="N208" s="62">
        <f t="shared" si="124"/>
        <v>0.87605805059819364</v>
      </c>
      <c r="O208" s="62">
        <f t="shared" si="104"/>
        <v>-1.9686347427354371E-2</v>
      </c>
      <c r="P208" s="62">
        <f t="shared" si="125"/>
        <v>115.23319193960658</v>
      </c>
      <c r="Q208" s="62">
        <f t="shared" si="105"/>
        <v>-2.2685206516861065</v>
      </c>
      <c r="R208" s="62">
        <f t="shared" si="126"/>
        <v>9.0659887200744846E-2</v>
      </c>
      <c r="S208" s="62">
        <f t="shared" si="106"/>
        <v>0.69304939772478491</v>
      </c>
      <c r="T208" s="62">
        <f t="shared" si="127"/>
        <v>27.160723812755609</v>
      </c>
      <c r="U208" s="62">
        <f t="shared" si="107"/>
        <v>18.823723280199498</v>
      </c>
      <c r="V208" s="37"/>
      <c r="W208" s="37"/>
    </row>
    <row r="209" spans="3:23" x14ac:dyDescent="0.3">
      <c r="C209" s="58">
        <f t="shared" si="97"/>
        <v>132</v>
      </c>
      <c r="D209" s="59"/>
      <c r="E209" s="59">
        <f t="shared" si="98"/>
        <v>0.7439258268309954</v>
      </c>
      <c r="F209" s="59">
        <f t="shared" ref="F209:G209" si="129">F208</f>
        <v>300</v>
      </c>
      <c r="G209" s="59">
        <f t="shared" si="129"/>
        <v>0</v>
      </c>
      <c r="H209" s="59">
        <f t="shared" si="122"/>
        <v>-0.37298772180006068</v>
      </c>
      <c r="I209" s="59">
        <f t="shared" si="100"/>
        <v>2.3026666666666671</v>
      </c>
      <c r="J209" s="62">
        <f t="shared" si="101"/>
        <v>223.17774804929863</v>
      </c>
      <c r="K209" s="60">
        <f t="shared" si="102"/>
        <v>0.93628986420472915</v>
      </c>
      <c r="L209" s="59">
        <f t="shared" si="123"/>
        <v>242.93289905367553</v>
      </c>
      <c r="M209" s="62">
        <f t="shared" si="103"/>
        <v>227.45561106582704</v>
      </c>
      <c r="N209" s="62">
        <f t="shared" si="124"/>
        <v>0.87605805059819364</v>
      </c>
      <c r="O209" s="62">
        <f t="shared" si="104"/>
        <v>-3.7123531376010023E-2</v>
      </c>
      <c r="P209" s="62">
        <f t="shared" si="125"/>
        <v>115.23319193960658</v>
      </c>
      <c r="Q209" s="62">
        <f t="shared" si="105"/>
        <v>-4.2778630165277702</v>
      </c>
      <c r="R209" s="62">
        <f t="shared" si="126"/>
        <v>9.0659887200744846E-2</v>
      </c>
      <c r="S209" s="62">
        <f t="shared" si="106"/>
        <v>0.68036906048356194</v>
      </c>
      <c r="T209" s="62">
        <f t="shared" si="127"/>
        <v>27.160723812755609</v>
      </c>
      <c r="U209" s="62">
        <f t="shared" si="107"/>
        <v>18.479316142538043</v>
      </c>
      <c r="V209" s="37"/>
      <c r="W209" s="37"/>
    </row>
    <row r="210" spans="3:23" x14ac:dyDescent="0.3">
      <c r="C210" s="58">
        <f t="shared" si="97"/>
        <v>133</v>
      </c>
      <c r="D210" s="59"/>
      <c r="E210" s="59">
        <f t="shared" si="98"/>
        <v>0.73215576663484783</v>
      </c>
      <c r="F210" s="59">
        <f t="shared" ref="F210:G210" si="130">F209</f>
        <v>300</v>
      </c>
      <c r="G210" s="59">
        <f t="shared" si="130"/>
        <v>0</v>
      </c>
      <c r="H210" s="59">
        <f t="shared" si="122"/>
        <v>-0.37298772180006068</v>
      </c>
      <c r="I210" s="59">
        <f t="shared" si="100"/>
        <v>2.3201111111111112</v>
      </c>
      <c r="J210" s="62">
        <f t="shared" si="101"/>
        <v>219.64672999045436</v>
      </c>
      <c r="K210" s="60">
        <f t="shared" si="102"/>
        <v>0.93002073615493197</v>
      </c>
      <c r="L210" s="59">
        <f t="shared" si="123"/>
        <v>242.93289905367553</v>
      </c>
      <c r="M210" s="62">
        <f t="shared" si="103"/>
        <v>225.93263361415109</v>
      </c>
      <c r="N210" s="62">
        <f t="shared" si="124"/>
        <v>0.87605805059819364</v>
      </c>
      <c r="O210" s="62">
        <f t="shared" si="104"/>
        <v>-5.4549418599725487E-2</v>
      </c>
      <c r="P210" s="62">
        <f t="shared" si="125"/>
        <v>115.23319193960658</v>
      </c>
      <c r="Q210" s="62">
        <f t="shared" si="105"/>
        <v>-6.2859036236961128</v>
      </c>
      <c r="R210" s="62">
        <f t="shared" si="126"/>
        <v>9.0659887200744846E-2</v>
      </c>
      <c r="S210" s="62">
        <f t="shared" si="106"/>
        <v>0.6674816863078421</v>
      </c>
      <c r="T210" s="62">
        <f t="shared" si="127"/>
        <v>27.160723812755609</v>
      </c>
      <c r="U210" s="62">
        <f t="shared" si="107"/>
        <v>18.129285731879676</v>
      </c>
      <c r="V210" s="37"/>
      <c r="W210" s="37"/>
    </row>
    <row r="211" spans="3:23" x14ac:dyDescent="0.3">
      <c r="C211" s="58">
        <f t="shared" si="97"/>
        <v>134</v>
      </c>
      <c r="D211" s="59"/>
      <c r="E211" s="59">
        <f t="shared" si="98"/>
        <v>0.72016291076161443</v>
      </c>
      <c r="F211" s="59">
        <f t="shared" ref="F211:G211" si="131">F210</f>
        <v>300</v>
      </c>
      <c r="G211" s="59">
        <f t="shared" si="131"/>
        <v>0</v>
      </c>
      <c r="H211" s="59">
        <f t="shared" si="122"/>
        <v>-0.37298772180006068</v>
      </c>
      <c r="I211" s="59">
        <f t="shared" si="100"/>
        <v>2.3375555555555558</v>
      </c>
      <c r="J211" s="62">
        <f t="shared" si="101"/>
        <v>216.04887322848433</v>
      </c>
      <c r="K211" s="60">
        <f t="shared" si="102"/>
        <v>0.92346860193478431</v>
      </c>
      <c r="L211" s="59">
        <f t="shared" si="123"/>
        <v>242.93289905367553</v>
      </c>
      <c r="M211" s="62">
        <f t="shared" si="103"/>
        <v>224.34090465306181</v>
      </c>
      <c r="N211" s="62">
        <f t="shared" si="124"/>
        <v>0.87605805059819364</v>
      </c>
      <c r="O211" s="62">
        <f t="shared" si="104"/>
        <v>-7.1958706384899221E-2</v>
      </c>
      <c r="P211" s="62">
        <f t="shared" si="125"/>
        <v>115.23319193960658</v>
      </c>
      <c r="Q211" s="62">
        <f t="shared" si="105"/>
        <v>-8.2920314245768854</v>
      </c>
      <c r="R211" s="62">
        <f t="shared" si="126"/>
        <v>9.0659887200744846E-2</v>
      </c>
      <c r="S211" s="62">
        <f t="shared" si="106"/>
        <v>0.65439119683750813</v>
      </c>
      <c r="T211" s="62">
        <f t="shared" si="127"/>
        <v>27.160723812755609</v>
      </c>
      <c r="U211" s="62">
        <f t="shared" si="107"/>
        <v>17.773738562802151</v>
      </c>
      <c r="V211" s="37"/>
      <c r="W211" s="37"/>
    </row>
    <row r="212" spans="3:23" x14ac:dyDescent="0.3">
      <c r="C212" s="58">
        <f t="shared" si="97"/>
        <v>135</v>
      </c>
      <c r="D212" s="59"/>
      <c r="E212" s="59">
        <f t="shared" si="98"/>
        <v>0.70795090864843191</v>
      </c>
      <c r="F212" s="59">
        <f t="shared" ref="F212:G212" si="132">F211</f>
        <v>300</v>
      </c>
      <c r="G212" s="59">
        <f t="shared" si="132"/>
        <v>0</v>
      </c>
      <c r="H212" s="59">
        <f t="shared" si="122"/>
        <v>-0.37298772180006068</v>
      </c>
      <c r="I212" s="59">
        <f t="shared" si="100"/>
        <v>2.3550000000000004</v>
      </c>
      <c r="J212" s="62">
        <f t="shared" si="101"/>
        <v>212.38527259452957</v>
      </c>
      <c r="K212" s="60">
        <f t="shared" si="102"/>
        <v>0.91663545536479063</v>
      </c>
      <c r="L212" s="59">
        <f t="shared" si="123"/>
        <v>242.93289905367553</v>
      </c>
      <c r="M212" s="62">
        <f t="shared" si="103"/>
        <v>222.68090854715459</v>
      </c>
      <c r="N212" s="62">
        <f t="shared" si="124"/>
        <v>0.87605805059819364</v>
      </c>
      <c r="O212" s="62">
        <f t="shared" si="104"/>
        <v>-8.9346097069152863E-2</v>
      </c>
      <c r="P212" s="62">
        <f t="shared" si="125"/>
        <v>115.23319193960658</v>
      </c>
      <c r="Q212" s="62">
        <f t="shared" si="105"/>
        <v>-10.295635952624414</v>
      </c>
      <c r="R212" s="62">
        <f t="shared" si="126"/>
        <v>9.0659887200744846E-2</v>
      </c>
      <c r="S212" s="62">
        <f t="shared" si="106"/>
        <v>0.64110157552061597</v>
      </c>
      <c r="T212" s="62">
        <f t="shared" si="127"/>
        <v>27.160723812755609</v>
      </c>
      <c r="U212" s="62">
        <f t="shared" si="107"/>
        <v>17.412782828637933</v>
      </c>
      <c r="V212" s="37"/>
      <c r="W212" s="37"/>
    </row>
    <row r="213" spans="3:23" x14ac:dyDescent="0.3">
      <c r="C213" s="58">
        <f t="shared" si="97"/>
        <v>136</v>
      </c>
      <c r="D213" s="59"/>
      <c r="E213" s="59">
        <f t="shared" si="98"/>
        <v>0.6955234764188406</v>
      </c>
      <c r="F213" s="59">
        <f t="shared" ref="F213:G213" si="133">F212</f>
        <v>300</v>
      </c>
      <c r="G213" s="59">
        <f t="shared" si="133"/>
        <v>0</v>
      </c>
      <c r="H213" s="59">
        <f t="shared" si="122"/>
        <v>-0.37298772180006068</v>
      </c>
      <c r="I213" s="59">
        <f t="shared" si="100"/>
        <v>2.3724444444444446</v>
      </c>
      <c r="J213" s="62">
        <f t="shared" si="101"/>
        <v>208.65704292565218</v>
      </c>
      <c r="K213" s="60">
        <f t="shared" si="102"/>
        <v>0.90952337577777354</v>
      </c>
      <c r="L213" s="59">
        <f t="shared" si="123"/>
        <v>242.93289905367553</v>
      </c>
      <c r="M213" s="62">
        <f t="shared" si="103"/>
        <v>220.95315043478004</v>
      </c>
      <c r="N213" s="62">
        <f t="shared" si="124"/>
        <v>0.87605805059819364</v>
      </c>
      <c r="O213" s="62">
        <f t="shared" si="104"/>
        <v>-0.10670629965341613</v>
      </c>
      <c r="P213" s="62">
        <f t="shared" si="125"/>
        <v>115.23319193960658</v>
      </c>
      <c r="Q213" s="62">
        <f t="shared" si="105"/>
        <v>-12.296107509127276</v>
      </c>
      <c r="R213" s="62">
        <f t="shared" si="126"/>
        <v>9.0659887200744846E-2</v>
      </c>
      <c r="S213" s="62">
        <f t="shared" si="106"/>
        <v>0.6276168664012266</v>
      </c>
      <c r="T213" s="62">
        <f t="shared" si="127"/>
        <v>27.160723812755609</v>
      </c>
      <c r="U213" s="62">
        <f t="shared" si="107"/>
        <v>17.046528368550852</v>
      </c>
      <c r="V213" s="37"/>
      <c r="W213" s="37"/>
    </row>
    <row r="214" spans="3:23" x14ac:dyDescent="0.3">
      <c r="C214" s="58">
        <f t="shared" si="97"/>
        <v>137</v>
      </c>
      <c r="D214" s="59"/>
      <c r="E214" s="59">
        <f t="shared" si="98"/>
        <v>0.6828843957519638</v>
      </c>
      <c r="F214" s="59">
        <f t="shared" ref="F214:G214" si="134">F213</f>
        <v>300</v>
      </c>
      <c r="G214" s="59">
        <f t="shared" si="134"/>
        <v>0</v>
      </c>
      <c r="H214" s="59">
        <f t="shared" si="122"/>
        <v>-0.37298772180006068</v>
      </c>
      <c r="I214" s="59">
        <f t="shared" si="100"/>
        <v>2.3898888888888892</v>
      </c>
      <c r="J214" s="62">
        <f t="shared" si="101"/>
        <v>204.86531872558913</v>
      </c>
      <c r="K214" s="60">
        <f t="shared" si="102"/>
        <v>0.90213452738613031</v>
      </c>
      <c r="L214" s="59">
        <f t="shared" si="123"/>
        <v>242.93289905367553</v>
      </c>
      <c r="M214" s="62">
        <f t="shared" si="103"/>
        <v>219.15815607433007</v>
      </c>
      <c r="N214" s="62">
        <f t="shared" si="124"/>
        <v>0.87605805059819364</v>
      </c>
      <c r="O214" s="62">
        <f t="shared" si="104"/>
        <v>-0.12403403141198403</v>
      </c>
      <c r="P214" s="62">
        <f t="shared" si="125"/>
        <v>115.23319193960658</v>
      </c>
      <c r="Q214" s="62">
        <f t="shared" si="105"/>
        <v>-14.292837348740349</v>
      </c>
      <c r="R214" s="62">
        <f t="shared" si="126"/>
        <v>9.0659887200744846E-2</v>
      </c>
      <c r="S214" s="62">
        <f t="shared" si="106"/>
        <v>0.61394117288879857</v>
      </c>
      <c r="T214" s="62">
        <f t="shared" si="127"/>
        <v>27.160723812755609</v>
      </c>
      <c r="U214" s="62">
        <f t="shared" si="107"/>
        <v>16.675086634111899</v>
      </c>
      <c r="V214" s="37"/>
      <c r="W214" s="37"/>
    </row>
    <row r="215" spans="3:23" x14ac:dyDescent="0.3">
      <c r="C215" s="58">
        <f t="shared" si="97"/>
        <v>138</v>
      </c>
      <c r="D215" s="59"/>
      <c r="E215" s="59">
        <f t="shared" si="98"/>
        <v>0.67003751273174073</v>
      </c>
      <c r="F215" s="59">
        <f t="shared" ref="F215:G215" si="135">F214</f>
        <v>300</v>
      </c>
      <c r="G215" s="59">
        <f t="shared" si="135"/>
        <v>0</v>
      </c>
      <c r="H215" s="59">
        <f t="shared" si="122"/>
        <v>-0.37298772180006068</v>
      </c>
      <c r="I215" s="59">
        <f t="shared" si="100"/>
        <v>2.4073333333333338</v>
      </c>
      <c r="J215" s="62">
        <f t="shared" si="101"/>
        <v>201.01125381952221</v>
      </c>
      <c r="K215" s="60">
        <f t="shared" si="102"/>
        <v>0.89447115862326187</v>
      </c>
      <c r="L215" s="59">
        <f t="shared" si="123"/>
        <v>242.93289905367553</v>
      </c>
      <c r="M215" s="62">
        <f t="shared" si="103"/>
        <v>217.29647168424907</v>
      </c>
      <c r="N215" s="62">
        <f t="shared" si="124"/>
        <v>0.87605805059819364</v>
      </c>
      <c r="O215" s="62">
        <f t="shared" si="104"/>
        <v>-0.14132401950005255</v>
      </c>
      <c r="P215" s="62">
        <f t="shared" si="125"/>
        <v>115.23319193960658</v>
      </c>
      <c r="Q215" s="62">
        <f t="shared" si="105"/>
        <v>-16.28521786472626</v>
      </c>
      <c r="R215" s="62">
        <f t="shared" si="126"/>
        <v>9.0659887200744846E-2</v>
      </c>
      <c r="S215" s="62">
        <f t="shared" si="106"/>
        <v>0.60007865650951919</v>
      </c>
      <c r="T215" s="62">
        <f t="shared" si="127"/>
        <v>27.160723812755609</v>
      </c>
      <c r="U215" s="62">
        <f t="shared" si="107"/>
        <v>16.298570655384491</v>
      </c>
      <c r="V215" s="37"/>
      <c r="W215" s="37"/>
    </row>
    <row r="216" spans="3:23" x14ac:dyDescent="0.3">
      <c r="C216" s="58">
        <f t="shared" si="97"/>
        <v>139</v>
      </c>
      <c r="D216" s="59"/>
      <c r="E216" s="59">
        <f t="shared" si="98"/>
        <v>0.65698673667655916</v>
      </c>
      <c r="F216" s="59">
        <f t="shared" ref="F216:G216" si="136">F215</f>
        <v>300</v>
      </c>
      <c r="G216" s="59">
        <f t="shared" si="136"/>
        <v>0</v>
      </c>
      <c r="H216" s="59">
        <f t="shared" si="122"/>
        <v>-0.37298772180006068</v>
      </c>
      <c r="I216" s="59">
        <f t="shared" si="100"/>
        <v>2.4247777777777779</v>
      </c>
      <c r="J216" s="62">
        <f t="shared" si="101"/>
        <v>197.09602100296775</v>
      </c>
      <c r="K216" s="60">
        <f t="shared" si="102"/>
        <v>0.88653560145937216</v>
      </c>
      <c r="L216" s="59">
        <f t="shared" si="123"/>
        <v>242.93289905367553</v>
      </c>
      <c r="M216" s="62">
        <f t="shared" si="103"/>
        <v>215.36866377681918</v>
      </c>
      <c r="N216" s="62">
        <f t="shared" si="124"/>
        <v>0.87605805059819364</v>
      </c>
      <c r="O216" s="62">
        <f t="shared" si="104"/>
        <v>-0.15857100255825154</v>
      </c>
      <c r="P216" s="62">
        <f t="shared" si="125"/>
        <v>115.23319193960658</v>
      </c>
      <c r="Q216" s="62">
        <f t="shared" si="105"/>
        <v>-18.272642773850848</v>
      </c>
      <c r="R216" s="62">
        <f t="shared" si="126"/>
        <v>9.0659887200744846E-2</v>
      </c>
      <c r="S216" s="62">
        <f t="shared" si="106"/>
        <v>0.58603353563994698</v>
      </c>
      <c r="T216" s="62">
        <f t="shared" si="127"/>
        <v>27.160723812755609</v>
      </c>
      <c r="U216" s="62">
        <f t="shared" si="107"/>
        <v>15.917095006529271</v>
      </c>
      <c r="V216" s="37"/>
      <c r="W216" s="37"/>
    </row>
    <row r="217" spans="3:23" x14ac:dyDescent="0.3">
      <c r="C217" s="58">
        <f t="shared" si="97"/>
        <v>140</v>
      </c>
      <c r="D217" s="59"/>
      <c r="E217" s="59">
        <f t="shared" si="98"/>
        <v>0.64373603894964493</v>
      </c>
      <c r="F217" s="59">
        <f t="shared" ref="F217:G217" si="137">F216</f>
        <v>300</v>
      </c>
      <c r="G217" s="59">
        <f t="shared" si="137"/>
        <v>0</v>
      </c>
      <c r="H217" s="59">
        <f t="shared" si="122"/>
        <v>-0.37298772180006068</v>
      </c>
      <c r="I217" s="59">
        <f t="shared" si="100"/>
        <v>2.4422222222222225</v>
      </c>
      <c r="J217" s="62">
        <f t="shared" si="101"/>
        <v>193.12081168489348</v>
      </c>
      <c r="K217" s="60">
        <f t="shared" si="102"/>
        <v>0.87833027069184666</v>
      </c>
      <c r="L217" s="59">
        <f t="shared" si="123"/>
        <v>242.93289905367553</v>
      </c>
      <c r="M217" s="62">
        <f t="shared" si="103"/>
        <v>213.37531898576989</v>
      </c>
      <c r="N217" s="62">
        <f t="shared" si="124"/>
        <v>0.87605805059819364</v>
      </c>
      <c r="O217" s="62">
        <f t="shared" si="104"/>
        <v>-0.17576973231368251</v>
      </c>
      <c r="P217" s="62">
        <f t="shared" si="125"/>
        <v>115.23319193960658</v>
      </c>
      <c r="Q217" s="62">
        <f t="shared" si="105"/>
        <v>-20.254507300875847</v>
      </c>
      <c r="R217" s="62">
        <f t="shared" si="126"/>
        <v>9.0659887200744846E-2</v>
      </c>
      <c r="S217" s="62">
        <f t="shared" si="106"/>
        <v>0.57181008422335444</v>
      </c>
      <c r="T217" s="62">
        <f t="shared" si="127"/>
        <v>27.160723812755609</v>
      </c>
      <c r="U217" s="62">
        <f t="shared" si="107"/>
        <v>15.530775770939053</v>
      </c>
      <c r="V217" s="37"/>
      <c r="W217" s="37"/>
    </row>
    <row r="218" spans="3:23" x14ac:dyDescent="0.3">
      <c r="C218" s="58">
        <f t="shared" si="97"/>
        <v>141</v>
      </c>
      <c r="D218" s="59"/>
      <c r="E218" s="59">
        <f t="shared" si="98"/>
        <v>0.6302894517505746</v>
      </c>
      <c r="F218" s="59">
        <f t="shared" ref="F218:G218" si="138">F217</f>
        <v>300</v>
      </c>
      <c r="G218" s="59">
        <f t="shared" si="138"/>
        <v>0</v>
      </c>
      <c r="H218" s="59">
        <f t="shared" si="122"/>
        <v>-0.37298772180006068</v>
      </c>
      <c r="I218" s="59">
        <f t="shared" si="100"/>
        <v>2.4596666666666671</v>
      </c>
      <c r="J218" s="62">
        <f t="shared" si="101"/>
        <v>189.08683552517238</v>
      </c>
      <c r="K218" s="60">
        <f t="shared" si="102"/>
        <v>0.86985766321042879</v>
      </c>
      <c r="L218" s="59">
        <f t="shared" si="123"/>
        <v>242.93289905367553</v>
      </c>
      <c r="M218" s="62">
        <f t="shared" si="103"/>
        <v>211.31704388776518</v>
      </c>
      <c r="N218" s="62">
        <f t="shared" si="124"/>
        <v>0.87605805059819364</v>
      </c>
      <c r="O218" s="62">
        <f t="shared" si="104"/>
        <v>-0.19291497517697032</v>
      </c>
      <c r="P218" s="62">
        <f t="shared" si="125"/>
        <v>115.23319193960658</v>
      </c>
      <c r="Q218" s="62">
        <f t="shared" si="105"/>
        <v>-22.230208362592261</v>
      </c>
      <c r="R218" s="62">
        <f t="shared" si="126"/>
        <v>9.0659887200744846E-2</v>
      </c>
      <c r="S218" s="62">
        <f t="shared" si="106"/>
        <v>0.55741263046916578</v>
      </c>
      <c r="T218" s="62">
        <f t="shared" si="127"/>
        <v>27.160723812755609</v>
      </c>
      <c r="U218" s="62">
        <f t="shared" si="107"/>
        <v>15.139730505914613</v>
      </c>
      <c r="V218" s="37"/>
      <c r="W218" s="37"/>
    </row>
    <row r="219" spans="3:23" x14ac:dyDescent="0.3">
      <c r="C219" s="58">
        <f t="shared" si="97"/>
        <v>142</v>
      </c>
      <c r="D219" s="59"/>
      <c r="E219" s="59">
        <f t="shared" si="98"/>
        <v>0.6166510668882722</v>
      </c>
      <c r="F219" s="59">
        <f t="shared" ref="F219:G219" si="139">F218</f>
        <v>300</v>
      </c>
      <c r="G219" s="59">
        <f t="shared" si="139"/>
        <v>0</v>
      </c>
      <c r="H219" s="59">
        <f t="shared" si="122"/>
        <v>-0.37298772180006068</v>
      </c>
      <c r="I219" s="59">
        <f t="shared" si="100"/>
        <v>2.4771111111111113</v>
      </c>
      <c r="J219" s="62">
        <f t="shared" si="101"/>
        <v>184.99532006648167</v>
      </c>
      <c r="K219" s="60">
        <f t="shared" si="102"/>
        <v>0.86112035723741309</v>
      </c>
      <c r="L219" s="59">
        <f t="shared" si="123"/>
        <v>242.93289905367553</v>
      </c>
      <c r="M219" s="62">
        <f t="shared" si="103"/>
        <v>209.19446481782148</v>
      </c>
      <c r="N219" s="62">
        <f t="shared" si="124"/>
        <v>0.87605805059819364</v>
      </c>
      <c r="O219" s="62">
        <f t="shared" si="104"/>
        <v>-0.21000151383485063</v>
      </c>
      <c r="P219" s="62">
        <f t="shared" si="125"/>
        <v>115.23319193960658</v>
      </c>
      <c r="Q219" s="62">
        <f t="shared" si="105"/>
        <v>-24.19914475133929</v>
      </c>
      <c r="R219" s="62">
        <f t="shared" si="126"/>
        <v>9.0659887200744846E-2</v>
      </c>
      <c r="S219" s="62">
        <f t="shared" si="106"/>
        <v>0.54284555553587766</v>
      </c>
      <c r="T219" s="62">
        <f t="shared" si="127"/>
        <v>27.160723812755609</v>
      </c>
      <c r="U219" s="62">
        <f t="shared" si="107"/>
        <v>14.74407820689186</v>
      </c>
      <c r="V219" s="37"/>
      <c r="W219" s="37"/>
    </row>
    <row r="220" spans="3:23" x14ac:dyDescent="0.3">
      <c r="C220" s="58">
        <f t="shared" si="97"/>
        <v>143</v>
      </c>
      <c r="D220" s="59"/>
      <c r="E220" s="59">
        <f t="shared" si="98"/>
        <v>0.60282503453586722</v>
      </c>
      <c r="F220" s="59">
        <f t="shared" ref="F220:G220" si="140">F219</f>
        <v>300</v>
      </c>
      <c r="G220" s="59">
        <f t="shared" si="140"/>
        <v>0</v>
      </c>
      <c r="H220" s="59">
        <f t="shared" si="122"/>
        <v>-0.37298772180006068</v>
      </c>
      <c r="I220" s="59">
        <f t="shared" si="100"/>
        <v>2.4945555555555559</v>
      </c>
      <c r="J220" s="62">
        <f t="shared" si="101"/>
        <v>180.84751036076017</v>
      </c>
      <c r="K220" s="60">
        <f t="shared" si="102"/>
        <v>0.85212101154308939</v>
      </c>
      <c r="L220" s="59">
        <f t="shared" si="123"/>
        <v>242.93289905367553</v>
      </c>
      <c r="M220" s="62">
        <f t="shared" si="103"/>
        <v>207.00822767871321</v>
      </c>
      <c r="N220" s="62">
        <f t="shared" si="124"/>
        <v>0.87605805059819364</v>
      </c>
      <c r="O220" s="62">
        <f t="shared" si="104"/>
        <v>-0.22702414883780439</v>
      </c>
      <c r="P220" s="62">
        <f t="shared" si="125"/>
        <v>115.23319193960658</v>
      </c>
      <c r="Q220" s="62">
        <f t="shared" si="105"/>
        <v>-26.160717317952525</v>
      </c>
      <c r="R220" s="62">
        <f t="shared" si="126"/>
        <v>9.0659887200744846E-2</v>
      </c>
      <c r="S220" s="62">
        <f t="shared" si="106"/>
        <v>0.52811329219786696</v>
      </c>
      <c r="T220" s="62">
        <f t="shared" si="127"/>
        <v>27.160723812755609</v>
      </c>
      <c r="U220" s="62">
        <f t="shared" si="107"/>
        <v>14.343939271231367</v>
      </c>
      <c r="V220" s="37"/>
      <c r="W220" s="37"/>
    </row>
    <row r="221" spans="3:23" x14ac:dyDescent="0.3">
      <c r="C221" s="58">
        <f t="shared" si="97"/>
        <v>144</v>
      </c>
      <c r="D221" s="59"/>
      <c r="E221" s="59">
        <f t="shared" si="98"/>
        <v>0.58881556196779494</v>
      </c>
      <c r="F221" s="59">
        <f t="shared" ref="F221:G221" si="141">F220</f>
        <v>300</v>
      </c>
      <c r="G221" s="59">
        <f t="shared" si="141"/>
        <v>0</v>
      </c>
      <c r="H221" s="59">
        <f t="shared" si="122"/>
        <v>-0.37298772180006068</v>
      </c>
      <c r="I221" s="59">
        <f t="shared" si="100"/>
        <v>2.5120000000000005</v>
      </c>
      <c r="J221" s="62">
        <f t="shared" si="101"/>
        <v>176.64466859033848</v>
      </c>
      <c r="K221" s="60">
        <f t="shared" si="102"/>
        <v>0.84286236463667774</v>
      </c>
      <c r="L221" s="59">
        <f t="shared" si="123"/>
        <v>242.93289905367553</v>
      </c>
      <c r="M221" s="62">
        <f t="shared" si="103"/>
        <v>204.75899774442428</v>
      </c>
      <c r="N221" s="62">
        <f t="shared" si="124"/>
        <v>0.87605805059819364</v>
      </c>
      <c r="O221" s="62">
        <f t="shared" si="104"/>
        <v>-0.24397770018225257</v>
      </c>
      <c r="P221" s="62">
        <f t="shared" si="125"/>
        <v>115.23319193960658</v>
      </c>
      <c r="Q221" s="62">
        <f t="shared" si="105"/>
        <v>-28.114329154085297</v>
      </c>
      <c r="R221" s="62">
        <f t="shared" si="126"/>
        <v>9.0659887200744846E-2</v>
      </c>
      <c r="S221" s="62">
        <f t="shared" si="106"/>
        <v>0.51322032349649638</v>
      </c>
      <c r="T221" s="62">
        <f t="shared" si="127"/>
        <v>27.160723812755609</v>
      </c>
      <c r="U221" s="62">
        <f t="shared" si="107"/>
        <v>13.939435461581427</v>
      </c>
      <c r="V221" s="37"/>
      <c r="W221" s="37"/>
    </row>
    <row r="222" spans="3:23" x14ac:dyDescent="0.3">
      <c r="C222" s="58">
        <f t="shared" si="97"/>
        <v>145</v>
      </c>
      <c r="D222" s="59"/>
      <c r="E222" s="59">
        <f t="shared" si="98"/>
        <v>0.5746269122795179</v>
      </c>
      <c r="F222" s="59">
        <f t="shared" ref="F222:G222" si="142">F221</f>
        <v>300</v>
      </c>
      <c r="G222" s="59">
        <f t="shared" si="142"/>
        <v>0</v>
      </c>
      <c r="H222" s="59">
        <f t="shared" si="122"/>
        <v>-0.37298772180006068</v>
      </c>
      <c r="I222" s="59">
        <f t="shared" si="100"/>
        <v>2.5294444444444446</v>
      </c>
      <c r="J222" s="62">
        <f t="shared" si="101"/>
        <v>172.38807368385537</v>
      </c>
      <c r="K222" s="60">
        <f t="shared" si="102"/>
        <v>0.83334723393299692</v>
      </c>
      <c r="L222" s="59">
        <f t="shared" si="123"/>
        <v>242.93289905367553</v>
      </c>
      <c r="M222" s="62">
        <f t="shared" si="103"/>
        <v>202.44745945770447</v>
      </c>
      <c r="N222" s="62">
        <f t="shared" si="124"/>
        <v>0.87605805059819364</v>
      </c>
      <c r="O222" s="62">
        <f t="shared" si="104"/>
        <v>-0.26085700888683733</v>
      </c>
      <c r="P222" s="62">
        <f t="shared" si="125"/>
        <v>115.23319193960658</v>
      </c>
      <c r="Q222" s="62">
        <f t="shared" si="105"/>
        <v>-30.059385773848586</v>
      </c>
      <c r="R222" s="62">
        <f t="shared" si="126"/>
        <v>9.0659887200744846E-2</v>
      </c>
      <c r="S222" s="62">
        <f t="shared" si="106"/>
        <v>0.49817118137591909</v>
      </c>
      <c r="T222" s="62">
        <f t="shared" si="127"/>
        <v>27.160723812755609</v>
      </c>
      <c r="U222" s="62">
        <f t="shared" si="107"/>
        <v>13.530689868825519</v>
      </c>
      <c r="V222" s="37"/>
      <c r="W222" s="37"/>
    </row>
    <row r="223" spans="3:23" x14ac:dyDescent="0.3">
      <c r="C223" s="58">
        <f t="shared" si="97"/>
        <v>146</v>
      </c>
      <c r="D223" s="59"/>
      <c r="E223" s="59">
        <f t="shared" si="98"/>
        <v>0.56026340309026124</v>
      </c>
      <c r="F223" s="59">
        <f t="shared" ref="F223:G223" si="143">F222</f>
        <v>300</v>
      </c>
      <c r="G223" s="59">
        <f t="shared" si="143"/>
        <v>0</v>
      </c>
      <c r="H223" s="59">
        <f t="shared" si="122"/>
        <v>-0.37298772180006068</v>
      </c>
      <c r="I223" s="59">
        <f t="shared" si="100"/>
        <v>2.5468888888888892</v>
      </c>
      <c r="J223" s="62">
        <f t="shared" si="101"/>
        <v>168.07902092707837</v>
      </c>
      <c r="K223" s="60">
        <f t="shared" si="102"/>
        <v>0.82357851489512179</v>
      </c>
      <c r="L223" s="59">
        <f t="shared" si="123"/>
        <v>242.93289905367553</v>
      </c>
      <c r="M223" s="62">
        <f t="shared" si="103"/>
        <v>200.07431622179263</v>
      </c>
      <c r="N223" s="62">
        <f t="shared" si="124"/>
        <v>0.87605805059819364</v>
      </c>
      <c r="O223" s="62">
        <f t="shared" si="104"/>
        <v>-0.27765693856230605</v>
      </c>
      <c r="P223" s="62">
        <f t="shared" si="125"/>
        <v>115.23319193960658</v>
      </c>
      <c r="Q223" s="62">
        <f t="shared" si="105"/>
        <v>-31.995295294713767</v>
      </c>
      <c r="R223" s="62">
        <f t="shared" si="126"/>
        <v>9.0659887200744846E-2</v>
      </c>
      <c r="S223" s="62">
        <f t="shared" si="106"/>
        <v>0.48297044530400335</v>
      </c>
      <c r="T223" s="62">
        <f t="shared" si="127"/>
        <v>27.160723812755609</v>
      </c>
      <c r="U223" s="62">
        <f t="shared" si="107"/>
        <v>13.117826874625624</v>
      </c>
      <c r="V223" s="37"/>
      <c r="W223" s="37"/>
    </row>
    <row r="224" spans="3:23" x14ac:dyDescent="0.3">
      <c r="C224" s="58">
        <f t="shared" si="97"/>
        <v>147</v>
      </c>
      <c r="D224" s="59"/>
      <c r="E224" s="59">
        <f t="shared" si="98"/>
        <v>0.54572940522915891</v>
      </c>
      <c r="F224" s="59">
        <f t="shared" ref="F224:G224" si="144">F223</f>
        <v>300</v>
      </c>
      <c r="G224" s="59">
        <f t="shared" si="144"/>
        <v>0</v>
      </c>
      <c r="H224" s="59">
        <f t="shared" si="122"/>
        <v>-0.37298772180006068</v>
      </c>
      <c r="I224" s="59">
        <f t="shared" si="100"/>
        <v>2.5643333333333338</v>
      </c>
      <c r="J224" s="62">
        <f t="shared" si="101"/>
        <v>163.71882156874767</v>
      </c>
      <c r="K224" s="60">
        <f t="shared" si="102"/>
        <v>0.81355918015329265</v>
      </c>
      <c r="L224" s="59">
        <f t="shared" si="123"/>
        <v>242.93289905367553</v>
      </c>
      <c r="M224" s="62">
        <f t="shared" si="103"/>
        <v>197.64029018637086</v>
      </c>
      <c r="N224" s="62">
        <f t="shared" si="124"/>
        <v>0.87605805059819364</v>
      </c>
      <c r="O224" s="62">
        <f t="shared" si="104"/>
        <v>-0.29437237697451701</v>
      </c>
      <c r="P224" s="62">
        <f t="shared" si="125"/>
        <v>115.23319193960658</v>
      </c>
      <c r="Q224" s="62">
        <f t="shared" si="105"/>
        <v>-33.921468617622743</v>
      </c>
      <c r="R224" s="62">
        <f t="shared" si="126"/>
        <v>9.0659887200744846E-2</v>
      </c>
      <c r="S224" s="62">
        <f t="shared" si="106"/>
        <v>0.46762274087879802</v>
      </c>
      <c r="T224" s="62">
        <f t="shared" si="127"/>
        <v>27.160723812755609</v>
      </c>
      <c r="U224" s="62">
        <f t="shared" si="107"/>
        <v>12.700972113572815</v>
      </c>
      <c r="V224" s="37"/>
      <c r="W224" s="37"/>
    </row>
    <row r="225" spans="3:23" x14ac:dyDescent="0.3">
      <c r="C225" s="58">
        <f t="shared" si="97"/>
        <v>148</v>
      </c>
      <c r="D225" s="59"/>
      <c r="E225" s="59">
        <f t="shared" si="98"/>
        <v>0.5310293414052053</v>
      </c>
      <c r="F225" s="59">
        <f t="shared" ref="F225:G225" si="145">F224</f>
        <v>300</v>
      </c>
      <c r="G225" s="59">
        <f t="shared" si="145"/>
        <v>0</v>
      </c>
      <c r="H225" s="59">
        <f t="shared" si="122"/>
        <v>-0.37298772180006068</v>
      </c>
      <c r="I225" s="59">
        <f t="shared" si="100"/>
        <v>2.5817777777777779</v>
      </c>
      <c r="J225" s="62">
        <f t="shared" si="101"/>
        <v>159.30880242156158</v>
      </c>
      <c r="K225" s="60">
        <f t="shared" si="102"/>
        <v>0.80329227860034036</v>
      </c>
      <c r="L225" s="59">
        <f t="shared" si="123"/>
        <v>242.93289905367553</v>
      </c>
      <c r="M225" s="62">
        <f t="shared" si="103"/>
        <v>195.14612202781348</v>
      </c>
      <c r="N225" s="62">
        <f t="shared" si="124"/>
        <v>0.87605805059819364</v>
      </c>
      <c r="O225" s="62">
        <f t="shared" si="104"/>
        <v>-0.31099823760009776</v>
      </c>
      <c r="P225" s="62">
        <f t="shared" si="125"/>
        <v>115.23319193960658</v>
      </c>
      <c r="Q225" s="62">
        <f t="shared" si="105"/>
        <v>-35.837319606251441</v>
      </c>
      <c r="R225" s="62">
        <f t="shared" si="126"/>
        <v>9.0659887200744846E-2</v>
      </c>
      <c r="S225" s="62">
        <f t="shared" si="106"/>
        <v>0.45213273842095775</v>
      </c>
      <c r="T225" s="62">
        <f t="shared" si="127"/>
        <v>27.160723812755609</v>
      </c>
      <c r="U225" s="62">
        <f t="shared" si="107"/>
        <v>12.280252434956511</v>
      </c>
      <c r="V225" s="37"/>
      <c r="W225" s="37"/>
    </row>
    <row r="226" spans="3:23" x14ac:dyDescent="0.3">
      <c r="C226" s="58">
        <f t="shared" si="97"/>
        <v>149</v>
      </c>
      <c r="D226" s="59"/>
      <c r="E226" s="59">
        <f t="shared" si="98"/>
        <v>0.51616768486142006</v>
      </c>
      <c r="F226" s="59">
        <f t="shared" ref="F226:G226" si="146">F225</f>
        <v>300</v>
      </c>
      <c r="G226" s="59">
        <f t="shared" si="146"/>
        <v>0</v>
      </c>
      <c r="H226" s="59">
        <f t="shared" si="122"/>
        <v>-0.37298772180006068</v>
      </c>
      <c r="I226" s="59">
        <f t="shared" si="100"/>
        <v>2.5992222222222225</v>
      </c>
      <c r="J226" s="62">
        <f t="shared" si="101"/>
        <v>154.85030545842602</v>
      </c>
      <c r="K226" s="60">
        <f t="shared" si="102"/>
        <v>0.79278093446390452</v>
      </c>
      <c r="L226" s="59">
        <f t="shared" si="123"/>
        <v>242.93289905367553</v>
      </c>
      <c r="M226" s="62">
        <f t="shared" si="103"/>
        <v>192.59257072379827</v>
      </c>
      <c r="N226" s="62">
        <f t="shared" si="124"/>
        <v>0.87605805059819364</v>
      </c>
      <c r="O226" s="62">
        <f t="shared" si="104"/>
        <v>-0.32752946117428072</v>
      </c>
      <c r="P226" s="62">
        <f t="shared" si="125"/>
        <v>115.23319193960658</v>
      </c>
      <c r="Q226" s="62">
        <f t="shared" si="105"/>
        <v>-37.742265265371813</v>
      </c>
      <c r="R226" s="62">
        <f t="shared" si="126"/>
        <v>9.0659887200744846E-2</v>
      </c>
      <c r="S226" s="62">
        <f t="shared" si="106"/>
        <v>0.4365051515525592</v>
      </c>
      <c r="T226" s="62">
        <f t="shared" si="127"/>
        <v>27.160723812755609</v>
      </c>
      <c r="U226" s="62">
        <f t="shared" si="107"/>
        <v>11.85579586416409</v>
      </c>
      <c r="V226" s="37"/>
      <c r="W226" s="37"/>
    </row>
    <row r="227" spans="3:23" x14ac:dyDescent="0.3">
      <c r="C227" s="58">
        <f t="shared" si="97"/>
        <v>150</v>
      </c>
      <c r="D227" s="59"/>
      <c r="E227" s="59">
        <f t="shared" si="98"/>
        <v>0.5011489580136379</v>
      </c>
      <c r="F227" s="59">
        <f t="shared" ref="F227:G227" si="147">F226</f>
        <v>300</v>
      </c>
      <c r="G227" s="59">
        <f t="shared" si="147"/>
        <v>0</v>
      </c>
      <c r="H227" s="59">
        <f t="shared" si="122"/>
        <v>-0.37298772180006068</v>
      </c>
      <c r="I227" s="59">
        <f t="shared" si="100"/>
        <v>2.6166666666666671</v>
      </c>
      <c r="J227" s="62">
        <f t="shared" si="101"/>
        <v>150.34468740409136</v>
      </c>
      <c r="K227" s="60">
        <f t="shared" si="102"/>
        <v>0.78202834635572993</v>
      </c>
      <c r="L227" s="59">
        <f t="shared" si="123"/>
        <v>242.93289905367553</v>
      </c>
      <c r="M227" s="62">
        <f t="shared" si="103"/>
        <v>189.98041332234934</v>
      </c>
      <c r="N227" s="62">
        <f t="shared" si="124"/>
        <v>0.87605805059819364</v>
      </c>
      <c r="O227" s="62">
        <f t="shared" si="104"/>
        <v>-0.3439610172304392</v>
      </c>
      <c r="P227" s="62">
        <f t="shared" si="125"/>
        <v>115.23319193960658</v>
      </c>
      <c r="Q227" s="62">
        <f t="shared" si="105"/>
        <v>-39.635725918257528</v>
      </c>
      <c r="R227" s="62">
        <f t="shared" si="126"/>
        <v>9.0659887200744846E-2</v>
      </c>
      <c r="S227" s="62">
        <f t="shared" si="106"/>
        <v>0.4207447357627434</v>
      </c>
      <c r="T227" s="62">
        <f t="shared" si="127"/>
        <v>27.160723812755609</v>
      </c>
      <c r="U227" s="62">
        <f t="shared" si="107"/>
        <v>11.427731563722711</v>
      </c>
      <c r="V227" s="37"/>
      <c r="W227" s="37"/>
    </row>
    <row r="228" spans="3:23" x14ac:dyDescent="0.3">
      <c r="C228" s="58">
        <f t="shared" si="97"/>
        <v>151</v>
      </c>
      <c r="D228" s="59"/>
      <c r="E228" s="59">
        <f t="shared" si="98"/>
        <v>0.48597773107433251</v>
      </c>
      <c r="F228" s="59">
        <f t="shared" ref="F228:G228" si="148">F227</f>
        <v>300</v>
      </c>
      <c r="G228" s="59">
        <f t="shared" si="148"/>
        <v>0</v>
      </c>
      <c r="H228" s="59">
        <f t="shared" si="122"/>
        <v>-0.37298772180006068</v>
      </c>
      <c r="I228" s="59">
        <f t="shared" si="100"/>
        <v>2.6341111111111113</v>
      </c>
      <c r="J228" s="62">
        <f t="shared" si="101"/>
        <v>145.79331932229977</v>
      </c>
      <c r="K228" s="60">
        <f t="shared" si="102"/>
        <v>0.77103778629832509</v>
      </c>
      <c r="L228" s="59">
        <f t="shared" si="123"/>
        <v>242.93289905367553</v>
      </c>
      <c r="M228" s="62">
        <f t="shared" si="103"/>
        <v>187.31044470538046</v>
      </c>
      <c r="N228" s="62">
        <f t="shared" si="124"/>
        <v>0.87605805059819364</v>
      </c>
      <c r="O228" s="62">
        <f t="shared" si="104"/>
        <v>-0.36028790563086449</v>
      </c>
      <c r="P228" s="62">
        <f t="shared" si="125"/>
        <v>115.23319193960658</v>
      </c>
      <c r="Q228" s="62">
        <f t="shared" si="105"/>
        <v>-41.51712538308027</v>
      </c>
      <c r="R228" s="62">
        <f t="shared" si="126"/>
        <v>9.0659887200744846E-2</v>
      </c>
      <c r="S228" s="62">
        <f t="shared" si="106"/>
        <v>0.40485628696061521</v>
      </c>
      <c r="T228" s="62">
        <f t="shared" si="127"/>
        <v>27.160723812755609</v>
      </c>
      <c r="U228" s="62">
        <f t="shared" si="107"/>
        <v>10.996189793995001</v>
      </c>
      <c r="V228" s="37"/>
      <c r="W228" s="37"/>
    </row>
    <row r="229" spans="3:23" x14ac:dyDescent="0.3">
      <c r="C229" s="58">
        <f t="shared" si="97"/>
        <v>152</v>
      </c>
      <c r="D229" s="59"/>
      <c r="E229" s="59">
        <f t="shared" si="98"/>
        <v>0.47065862066189523</v>
      </c>
      <c r="F229" s="59">
        <f t="shared" ref="F229:G229" si="149">F228</f>
        <v>300</v>
      </c>
      <c r="G229" s="59">
        <f t="shared" si="149"/>
        <v>0</v>
      </c>
      <c r="H229" s="59">
        <f t="shared" si="122"/>
        <v>-0.37298772180006068</v>
      </c>
      <c r="I229" s="59">
        <f t="shared" si="100"/>
        <v>2.6515555555555559</v>
      </c>
      <c r="J229" s="62">
        <f t="shared" si="101"/>
        <v>141.19758619856856</v>
      </c>
      <c r="K229" s="60">
        <f t="shared" si="102"/>
        <v>0.75981259872928208</v>
      </c>
      <c r="L229" s="59">
        <f t="shared" si="123"/>
        <v>242.93289905367553</v>
      </c>
      <c r="M229" s="62">
        <f t="shared" si="103"/>
        <v>184.58347734681155</v>
      </c>
      <c r="N229" s="62">
        <f t="shared" si="124"/>
        <v>0.87605805059819364</v>
      </c>
      <c r="O229" s="62">
        <f t="shared" si="104"/>
        <v>-0.37650515808831364</v>
      </c>
      <c r="P229" s="62">
        <f t="shared" si="125"/>
        <v>115.23319193960658</v>
      </c>
      <c r="Q229" s="62">
        <f t="shared" si="105"/>
        <v>-43.385891148242564</v>
      </c>
      <c r="R229" s="62">
        <f t="shared" si="126"/>
        <v>9.0659887200744846E-2</v>
      </c>
      <c r="S229" s="62">
        <f t="shared" si="106"/>
        <v>0.38884464001584229</v>
      </c>
      <c r="T229" s="62">
        <f t="shared" si="127"/>
        <v>27.160723812755609</v>
      </c>
      <c r="U229" s="62">
        <f t="shared" si="107"/>
        <v>10.561301873540671</v>
      </c>
      <c r="V229" s="37"/>
      <c r="W229" s="37"/>
    </row>
    <row r="230" spans="3:23" x14ac:dyDescent="0.3">
      <c r="C230" s="58">
        <f t="shared" si="97"/>
        <v>153</v>
      </c>
      <c r="D230" s="59"/>
      <c r="E230" s="59">
        <f t="shared" si="98"/>
        <v>0.45519628839579623</v>
      </c>
      <c r="F230" s="59">
        <f t="shared" ref="F230:G230" si="150">F229</f>
        <v>300</v>
      </c>
      <c r="G230" s="59">
        <f t="shared" si="150"/>
        <v>0</v>
      </c>
      <c r="H230" s="59">
        <f t="shared" si="122"/>
        <v>-0.37298772180006068</v>
      </c>
      <c r="I230" s="59">
        <f t="shared" si="100"/>
        <v>2.6690000000000005</v>
      </c>
      <c r="J230" s="62">
        <f t="shared" si="101"/>
        <v>136.55888651873886</v>
      </c>
      <c r="K230" s="60">
        <f t="shared" si="102"/>
        <v>0.74835619948356247</v>
      </c>
      <c r="L230" s="59">
        <f t="shared" si="123"/>
        <v>242.93289905367553</v>
      </c>
      <c r="M230" s="62">
        <f t="shared" si="103"/>
        <v>181.80034106533256</v>
      </c>
      <c r="N230" s="62">
        <f t="shared" si="124"/>
        <v>0.87605805059819364</v>
      </c>
      <c r="O230" s="62">
        <f t="shared" si="104"/>
        <v>-0.39260783967786111</v>
      </c>
      <c r="P230" s="62">
        <f t="shared" si="125"/>
        <v>115.23319193960658</v>
      </c>
      <c r="Q230" s="62">
        <f t="shared" si="105"/>
        <v>-45.24145454659326</v>
      </c>
      <c r="R230" s="62">
        <f t="shared" si="126"/>
        <v>9.0659887200744846E-2</v>
      </c>
      <c r="S230" s="62">
        <f t="shared" si="106"/>
        <v>0.37271466728740227</v>
      </c>
      <c r="T230" s="62">
        <f t="shared" si="127"/>
        <v>27.160723812755609</v>
      </c>
      <c r="U230" s="62">
        <f t="shared" si="107"/>
        <v>10.12320013915623</v>
      </c>
      <c r="V230" s="37"/>
      <c r="W230" s="37"/>
    </row>
    <row r="231" spans="3:23" x14ac:dyDescent="0.3">
      <c r="C231" s="58">
        <f t="shared" si="97"/>
        <v>154</v>
      </c>
      <c r="D231" s="59"/>
      <c r="E231" s="59">
        <f t="shared" si="98"/>
        <v>0.43959543947804841</v>
      </c>
      <c r="F231" s="59">
        <f t="shared" ref="F231:G231" si="151">F230</f>
        <v>300</v>
      </c>
      <c r="G231" s="59">
        <f t="shared" si="151"/>
        <v>0</v>
      </c>
      <c r="H231" s="59">
        <f t="shared" si="122"/>
        <v>-0.37298772180006068</v>
      </c>
      <c r="I231" s="59">
        <f t="shared" si="100"/>
        <v>2.6864444444444446</v>
      </c>
      <c r="J231" s="62">
        <f t="shared" si="101"/>
        <v>131.87863184341452</v>
      </c>
      <c r="K231" s="60">
        <f t="shared" si="102"/>
        <v>0.73667207475405516</v>
      </c>
      <c r="L231" s="59">
        <f t="shared" si="123"/>
        <v>242.93289905367553</v>
      </c>
      <c r="M231" s="62">
        <f t="shared" si="103"/>
        <v>178.96188277188858</v>
      </c>
      <c r="N231" s="62">
        <f t="shared" si="124"/>
        <v>0.87605805059819364</v>
      </c>
      <c r="O231" s="62">
        <f t="shared" si="104"/>
        <v>-0.40859105033860282</v>
      </c>
      <c r="P231" s="62">
        <f t="shared" si="125"/>
        <v>115.23319193960658</v>
      </c>
      <c r="Q231" s="62">
        <f t="shared" si="105"/>
        <v>-47.083250928473674</v>
      </c>
      <c r="R231" s="62">
        <f t="shared" si="126"/>
        <v>9.0659887200744846E-2</v>
      </c>
      <c r="S231" s="62">
        <f t="shared" si="106"/>
        <v>0.35647127714091831</v>
      </c>
      <c r="T231" s="62">
        <f t="shared" si="127"/>
        <v>27.160723812755609</v>
      </c>
      <c r="U231" s="62">
        <f t="shared" si="107"/>
        <v>9.6820179056047451</v>
      </c>
      <c r="V231" s="37"/>
      <c r="W231" s="37"/>
    </row>
    <row r="232" spans="3:23" x14ac:dyDescent="0.3">
      <c r="C232" s="58">
        <f t="shared" si="97"/>
        <v>155</v>
      </c>
      <c r="D232" s="59"/>
      <c r="E232" s="59">
        <f t="shared" si="98"/>
        <v>0.42386082126140845</v>
      </c>
      <c r="F232" s="59">
        <f t="shared" ref="F232:G232" si="152">F231</f>
        <v>300</v>
      </c>
      <c r="G232" s="59">
        <f t="shared" si="152"/>
        <v>0</v>
      </c>
      <c r="H232" s="59">
        <f t="shared" si="122"/>
        <v>-0.37298772180006068</v>
      </c>
      <c r="I232" s="59">
        <f t="shared" si="100"/>
        <v>2.7038888888888892</v>
      </c>
      <c r="J232" s="62">
        <f t="shared" si="101"/>
        <v>127.15824637842253</v>
      </c>
      <c r="K232" s="60">
        <f t="shared" si="102"/>
        <v>0.72476378003072328</v>
      </c>
      <c r="L232" s="59">
        <f t="shared" si="123"/>
        <v>242.93289905367553</v>
      </c>
      <c r="M232" s="62">
        <f t="shared" si="103"/>
        <v>176.06896621196398</v>
      </c>
      <c r="N232" s="62">
        <f t="shared" si="124"/>
        <v>0.87605805059819364</v>
      </c>
      <c r="O232" s="62">
        <f t="shared" si="104"/>
        <v>-0.42444992636474971</v>
      </c>
      <c r="P232" s="62">
        <f t="shared" si="125"/>
        <v>115.23319193960658</v>
      </c>
      <c r="Q232" s="62">
        <f t="shared" si="105"/>
        <v>-48.910719833541087</v>
      </c>
      <c r="R232" s="62">
        <f t="shared" si="126"/>
        <v>9.0659887200744846E-2</v>
      </c>
      <c r="S232" s="62">
        <f t="shared" si="106"/>
        <v>0.34011941245503752</v>
      </c>
      <c r="T232" s="62">
        <f t="shared" si="127"/>
        <v>27.160723812755609</v>
      </c>
      <c r="U232" s="62">
        <f t="shared" si="107"/>
        <v>9.2378894250479835</v>
      </c>
      <c r="V232" s="37"/>
      <c r="W232" s="37"/>
    </row>
    <row r="233" spans="3:23" x14ac:dyDescent="0.3">
      <c r="C233" s="58">
        <f t="shared" si="97"/>
        <v>156</v>
      </c>
      <c r="D233" s="59"/>
      <c r="E233" s="59">
        <f t="shared" si="98"/>
        <v>0.40799722180475584</v>
      </c>
      <c r="F233" s="59">
        <f t="shared" ref="F233:G233" si="153">F232</f>
        <v>300</v>
      </c>
      <c r="G233" s="59">
        <f t="shared" si="153"/>
        <v>0</v>
      </c>
      <c r="H233" s="59">
        <f t="shared" si="122"/>
        <v>-0.37298772180006068</v>
      </c>
      <c r="I233" s="59">
        <f t="shared" si="100"/>
        <v>2.7213333333333338</v>
      </c>
      <c r="J233" s="62">
        <f t="shared" si="101"/>
        <v>122.39916654142675</v>
      </c>
      <c r="K233" s="60">
        <f t="shared" si="102"/>
        <v>0.7126349390186677</v>
      </c>
      <c r="L233" s="59">
        <f t="shared" si="123"/>
        <v>242.93289905367553</v>
      </c>
      <c r="M233" s="62">
        <f t="shared" si="103"/>
        <v>173.12247170274421</v>
      </c>
      <c r="N233" s="62">
        <f t="shared" si="124"/>
        <v>0.87605805059819364</v>
      </c>
      <c r="O233" s="62">
        <f t="shared" si="104"/>
        <v>-0.440179641885656</v>
      </c>
      <c r="P233" s="62">
        <f t="shared" si="125"/>
        <v>115.23319193960658</v>
      </c>
      <c r="Q233" s="62">
        <f t="shared" si="105"/>
        <v>-50.723305161317086</v>
      </c>
      <c r="R233" s="62">
        <f t="shared" si="126"/>
        <v>9.0659887200744846E-2</v>
      </c>
      <c r="S233" s="62">
        <f t="shared" si="106"/>
        <v>0.32366404911731084</v>
      </c>
      <c r="T233" s="62">
        <f t="shared" si="127"/>
        <v>27.160723812755609</v>
      </c>
      <c r="U233" s="62">
        <f t="shared" si="107"/>
        <v>8.7909498461934454</v>
      </c>
      <c r="V233" s="37"/>
      <c r="W233" s="37"/>
    </row>
    <row r="234" spans="3:23" x14ac:dyDescent="0.3">
      <c r="C234" s="58">
        <f t="shared" si="97"/>
        <v>157</v>
      </c>
      <c r="D234" s="59"/>
      <c r="E234" s="59">
        <f t="shared" si="98"/>
        <v>0.39200946841608064</v>
      </c>
      <c r="F234" s="59">
        <f t="shared" ref="F234:G234" si="154">F233</f>
        <v>300</v>
      </c>
      <c r="G234" s="59">
        <f t="shared" si="154"/>
        <v>0</v>
      </c>
      <c r="H234" s="59">
        <f t="shared" si="122"/>
        <v>-0.37298772180006068</v>
      </c>
      <c r="I234" s="59">
        <f t="shared" si="100"/>
        <v>2.738777777777778</v>
      </c>
      <c r="J234" s="62">
        <f t="shared" si="101"/>
        <v>117.60284052482419</v>
      </c>
      <c r="K234" s="60">
        <f t="shared" si="102"/>
        <v>0.70028924253542857</v>
      </c>
      <c r="L234" s="59">
        <f t="shared" si="123"/>
        <v>242.93289905367553</v>
      </c>
      <c r="M234" s="62">
        <f t="shared" si="103"/>
        <v>170.12329586523416</v>
      </c>
      <c r="N234" s="62">
        <f t="shared" si="124"/>
        <v>0.87605805059819364</v>
      </c>
      <c r="O234" s="62">
        <f t="shared" si="104"/>
        <v>-0.45577541033433716</v>
      </c>
      <c r="P234" s="62">
        <f t="shared" si="125"/>
        <v>115.23319193960658</v>
      </c>
      <c r="Q234" s="62">
        <f t="shared" si="105"/>
        <v>-52.520455340409626</v>
      </c>
      <c r="R234" s="62">
        <f t="shared" si="126"/>
        <v>9.0659887200744846E-2</v>
      </c>
      <c r="S234" s="62">
        <f t="shared" si="106"/>
        <v>0.30711019451002486</v>
      </c>
      <c r="T234" s="62">
        <f t="shared" si="127"/>
        <v>27.160723812755609</v>
      </c>
      <c r="U234" s="62">
        <f t="shared" si="107"/>
        <v>8.3413351731684386</v>
      </c>
      <c r="V234" s="37"/>
      <c r="W234" s="37"/>
    </row>
    <row r="235" spans="3:23" x14ac:dyDescent="0.3">
      <c r="C235" s="58">
        <f t="shared" si="97"/>
        <v>158</v>
      </c>
      <c r="D235" s="59"/>
      <c r="E235" s="59">
        <f t="shared" si="98"/>
        <v>0.37590242618352804</v>
      </c>
      <c r="F235" s="59">
        <f t="shared" ref="F235:G235" si="155">F234</f>
        <v>300</v>
      </c>
      <c r="G235" s="59">
        <f t="shared" si="155"/>
        <v>0</v>
      </c>
      <c r="H235" s="59">
        <f t="shared" si="122"/>
        <v>-0.37298772180006068</v>
      </c>
      <c r="I235" s="59">
        <f t="shared" si="100"/>
        <v>2.7562222222222226</v>
      </c>
      <c r="J235" s="62">
        <f t="shared" si="101"/>
        <v>112.77072785505841</v>
      </c>
      <c r="K235" s="60">
        <f t="shared" si="102"/>
        <v>0.68773044738786593</v>
      </c>
      <c r="L235" s="59">
        <f t="shared" si="123"/>
        <v>242.93289905367553</v>
      </c>
      <c r="M235" s="62">
        <f t="shared" si="103"/>
        <v>167.07235135141553</v>
      </c>
      <c r="N235" s="62">
        <f t="shared" si="124"/>
        <v>0.87605805059819364</v>
      </c>
      <c r="O235" s="62">
        <f t="shared" si="104"/>
        <v>-0.47123248590402778</v>
      </c>
      <c r="P235" s="62">
        <f t="shared" si="125"/>
        <v>115.23319193960658</v>
      </c>
      <c r="Q235" s="62">
        <f t="shared" si="105"/>
        <v>-54.30162349635679</v>
      </c>
      <c r="R235" s="62">
        <f t="shared" si="126"/>
        <v>9.0659887200744846E-2</v>
      </c>
      <c r="S235" s="62">
        <f t="shared" si="106"/>
        <v>0.29046288598644926</v>
      </c>
      <c r="T235" s="62">
        <f t="shared" si="127"/>
        <v>27.160723812755609</v>
      </c>
      <c r="U235" s="62">
        <f t="shared" si="107"/>
        <v>7.8891822241338696</v>
      </c>
      <c r="V235" s="37"/>
      <c r="W235" s="37"/>
    </row>
    <row r="236" spans="3:23" x14ac:dyDescent="0.3">
      <c r="C236" s="58">
        <f t="shared" si="97"/>
        <v>159</v>
      </c>
      <c r="D236" s="59"/>
      <c r="E236" s="59">
        <f t="shared" si="98"/>
        <v>0.35968099649495011</v>
      </c>
      <c r="F236" s="59">
        <f t="shared" ref="F236:G236" si="156">F235</f>
        <v>300</v>
      </c>
      <c r="G236" s="59">
        <f t="shared" si="156"/>
        <v>0</v>
      </c>
      <c r="H236" s="59">
        <f t="shared" si="122"/>
        <v>-0.37298772180006068</v>
      </c>
      <c r="I236" s="59">
        <f t="shared" si="100"/>
        <v>2.7736666666666672</v>
      </c>
      <c r="J236" s="62">
        <f t="shared" si="101"/>
        <v>107.90429894848504</v>
      </c>
      <c r="K236" s="60">
        <f t="shared" si="102"/>
        <v>0.6749623752289613</v>
      </c>
      <c r="L236" s="59">
        <f t="shared" si="123"/>
        <v>242.93289905367553</v>
      </c>
      <c r="M236" s="62">
        <f t="shared" si="103"/>
        <v>163.97056656652632</v>
      </c>
      <c r="N236" s="62">
        <f t="shared" si="124"/>
        <v>0.87605805059819364</v>
      </c>
      <c r="O236" s="62">
        <f t="shared" si="104"/>
        <v>-0.48654616499233266</v>
      </c>
      <c r="P236" s="62">
        <f t="shared" si="125"/>
        <v>115.23319193960658</v>
      </c>
      <c r="Q236" s="62">
        <f t="shared" si="105"/>
        <v>-56.06626761804096</v>
      </c>
      <c r="R236" s="62">
        <f t="shared" si="126"/>
        <v>9.0659887200744846E-2</v>
      </c>
      <c r="S236" s="62">
        <f t="shared" si="106"/>
        <v>0.27372718933796814</v>
      </c>
      <c r="T236" s="62">
        <f t="shared" si="127"/>
        <v>27.160723812755609</v>
      </c>
      <c r="U236" s="62">
        <f t="shared" si="107"/>
        <v>7.4346285896504147</v>
      </c>
      <c r="V236" s="37"/>
      <c r="W236" s="37"/>
    </row>
    <row r="237" spans="3:23" x14ac:dyDescent="0.3">
      <c r="C237" s="58">
        <f t="shared" si="97"/>
        <v>160</v>
      </c>
      <c r="D237" s="59"/>
      <c r="E237" s="59">
        <f t="shared" si="98"/>
        <v>0.34335011554640749</v>
      </c>
      <c r="F237" s="59">
        <f t="shared" ref="F237:G237" si="157">F236</f>
        <v>300</v>
      </c>
      <c r="G237" s="59">
        <f t="shared" si="157"/>
        <v>0</v>
      </c>
      <c r="H237" s="59">
        <f t="shared" si="122"/>
        <v>-0.37298772180006068</v>
      </c>
      <c r="I237" s="59">
        <f t="shared" si="100"/>
        <v>2.7911111111111113</v>
      </c>
      <c r="J237" s="62">
        <f t="shared" si="101"/>
        <v>103.00503466392225</v>
      </c>
      <c r="K237" s="60">
        <f t="shared" si="102"/>
        <v>0.66198891139488447</v>
      </c>
      <c r="L237" s="59">
        <f t="shared" si="123"/>
        <v>242.93289905367553</v>
      </c>
      <c r="M237" s="62">
        <f t="shared" si="103"/>
        <v>160.81888538654601</v>
      </c>
      <c r="N237" s="62">
        <f t="shared" si="124"/>
        <v>0.87605805059819364</v>
      </c>
      <c r="O237" s="62">
        <f t="shared" si="104"/>
        <v>-0.50171178763253865</v>
      </c>
      <c r="P237" s="62">
        <f t="shared" si="125"/>
        <v>115.23319193960658</v>
      </c>
      <c r="Q237" s="62">
        <f t="shared" si="105"/>
        <v>-57.813850722623464</v>
      </c>
      <c r="R237" s="62">
        <f t="shared" si="126"/>
        <v>9.0659887200744846E-2</v>
      </c>
      <c r="S237" s="62">
        <f t="shared" si="106"/>
        <v>0.25690819725255393</v>
      </c>
      <c r="T237" s="62">
        <f t="shared" si="127"/>
        <v>27.160723812755609</v>
      </c>
      <c r="U237" s="62">
        <f t="shared" si="107"/>
        <v>6.977812590809557</v>
      </c>
      <c r="V237" s="37"/>
      <c r="W237" s="37"/>
    </row>
    <row r="238" spans="3:23" x14ac:dyDescent="0.3">
      <c r="C238" s="58">
        <f t="shared" si="97"/>
        <v>161</v>
      </c>
      <c r="D238" s="59"/>
      <c r="E238" s="59">
        <f t="shared" si="98"/>
        <v>0.3269147528400792</v>
      </c>
      <c r="F238" s="59">
        <f t="shared" ref="F238:G238" si="158">F237</f>
        <v>300</v>
      </c>
      <c r="G238" s="59">
        <f t="shared" si="158"/>
        <v>0</v>
      </c>
      <c r="H238" s="59">
        <f t="shared" si="122"/>
        <v>-0.37298772180006068</v>
      </c>
      <c r="I238" s="59">
        <f t="shared" si="100"/>
        <v>2.8085555555555559</v>
      </c>
      <c r="J238" s="62">
        <f t="shared" si="101"/>
        <v>98.074425852023765</v>
      </c>
      <c r="K238" s="60">
        <f t="shared" si="102"/>
        <v>0.64881400372268072</v>
      </c>
      <c r="L238" s="59">
        <f t="shared" si="123"/>
        <v>242.93289905367553</v>
      </c>
      <c r="M238" s="62">
        <f t="shared" si="103"/>
        <v>157.61826687097306</v>
      </c>
      <c r="N238" s="62">
        <f t="shared" si="124"/>
        <v>0.87605805059819364</v>
      </c>
      <c r="O238" s="62">
        <f t="shared" si="104"/>
        <v>-0.51672473891164761</v>
      </c>
      <c r="P238" s="62">
        <f t="shared" si="125"/>
        <v>115.23319193960658</v>
      </c>
      <c r="Q238" s="62">
        <f t="shared" si="105"/>
        <v>-59.543841018948989</v>
      </c>
      <c r="R238" s="62">
        <f t="shared" si="126"/>
        <v>9.0659887200744846E-2</v>
      </c>
      <c r="S238" s="62">
        <f t="shared" si="106"/>
        <v>0.24001102776505609</v>
      </c>
      <c r="T238" s="62">
        <f t="shared" si="127"/>
        <v>27.160723812755609</v>
      </c>
      <c r="U238" s="62">
        <f t="shared" si="107"/>
        <v>6.5188732371423068</v>
      </c>
      <c r="V238" s="37"/>
      <c r="W238" s="37"/>
    </row>
    <row r="239" spans="3:23" x14ac:dyDescent="0.3">
      <c r="C239" s="58">
        <f t="shared" si="97"/>
        <v>162</v>
      </c>
      <c r="D239" s="59"/>
      <c r="E239" s="59">
        <f t="shared" si="98"/>
        <v>0.31037990967204121</v>
      </c>
      <c r="F239" s="59">
        <f t="shared" ref="F239:G239" si="159">F238</f>
        <v>300</v>
      </c>
      <c r="G239" s="59">
        <f t="shared" si="159"/>
        <v>0</v>
      </c>
      <c r="H239" s="59">
        <f t="shared" si="122"/>
        <v>-0.37298772180006068</v>
      </c>
      <c r="I239" s="59">
        <f t="shared" si="100"/>
        <v>2.8260000000000005</v>
      </c>
      <c r="J239" s="62">
        <f t="shared" si="101"/>
        <v>93.113972901612357</v>
      </c>
      <c r="K239" s="60">
        <f t="shared" si="102"/>
        <v>0.63544166134894287</v>
      </c>
      <c r="L239" s="59">
        <f t="shared" si="123"/>
        <v>242.93289905367553</v>
      </c>
      <c r="M239" s="62">
        <f t="shared" si="103"/>
        <v>154.3696849709826</v>
      </c>
      <c r="N239" s="62">
        <f t="shared" si="124"/>
        <v>0.87605805059819364</v>
      </c>
      <c r="O239" s="62">
        <f t="shared" si="104"/>
        <v>-0.53158045037469681</v>
      </c>
      <c r="P239" s="62">
        <f t="shared" si="125"/>
        <v>115.23319193960658</v>
      </c>
      <c r="Q239" s="62">
        <f t="shared" si="105"/>
        <v>-61.255712069369949</v>
      </c>
      <c r="R239" s="62">
        <f t="shared" si="126"/>
        <v>9.0659887200744846E-2</v>
      </c>
      <c r="S239" s="62">
        <f t="shared" si="106"/>
        <v>0.22304082269978129</v>
      </c>
      <c r="T239" s="62">
        <f t="shared" si="127"/>
        <v>27.160723812755609</v>
      </c>
      <c r="U239" s="62">
        <f t="shared" si="107"/>
        <v>6.0579501843185515</v>
      </c>
      <c r="V239" s="37"/>
      <c r="W239" s="37"/>
    </row>
    <row r="240" spans="3:23" x14ac:dyDescent="0.3">
      <c r="C240" s="58">
        <f t="shared" si="97"/>
        <v>163</v>
      </c>
      <c r="D240" s="59"/>
      <c r="E240" s="59">
        <f t="shared" si="98"/>
        <v>0.29375061761036592</v>
      </c>
      <c r="F240" s="59">
        <f t="shared" ref="F240:G240" si="160">F239</f>
        <v>300</v>
      </c>
      <c r="G240" s="59">
        <f t="shared" si="160"/>
        <v>0</v>
      </c>
      <c r="H240" s="59">
        <f t="shared" si="122"/>
        <v>-0.37298772180006068</v>
      </c>
      <c r="I240" s="59">
        <f t="shared" si="100"/>
        <v>2.8434444444444447</v>
      </c>
      <c r="J240" s="62">
        <f t="shared" si="101"/>
        <v>88.125185283109772</v>
      </c>
      <c r="K240" s="60">
        <f t="shared" si="102"/>
        <v>0.62187595348982605</v>
      </c>
      <c r="L240" s="59">
        <f t="shared" si="123"/>
        <v>242.93289905367553</v>
      </c>
      <c r="M240" s="62">
        <f t="shared" si="103"/>
        <v>151.07412823305214</v>
      </c>
      <c r="N240" s="62">
        <f t="shared" si="124"/>
        <v>0.87605805059819364</v>
      </c>
      <c r="O240" s="62">
        <f t="shared" si="104"/>
        <v>-0.54627440141494521</v>
      </c>
      <c r="P240" s="62">
        <f t="shared" si="125"/>
        <v>115.23319193960658</v>
      </c>
      <c r="Q240" s="62">
        <f t="shared" si="105"/>
        <v>-62.948942949942079</v>
      </c>
      <c r="R240" s="62">
        <f t="shared" si="126"/>
        <v>9.0659887200744846E-2</v>
      </c>
      <c r="S240" s="62">
        <f t="shared" si="106"/>
        <v>0.20600274610583003</v>
      </c>
      <c r="T240" s="62">
        <f t="shared" si="127"/>
        <v>27.160723812755609</v>
      </c>
      <c r="U240" s="62">
        <f t="shared" si="107"/>
        <v>5.5951836916496651</v>
      </c>
      <c r="V240" s="37"/>
      <c r="W240" s="37"/>
    </row>
    <row r="241" spans="3:23" x14ac:dyDescent="0.3">
      <c r="C241" s="58">
        <f t="shared" si="97"/>
        <v>164</v>
      </c>
      <c r="D241" s="59"/>
      <c r="E241" s="59">
        <f t="shared" si="98"/>
        <v>0.27703193696401018</v>
      </c>
      <c r="F241" s="59">
        <f t="shared" ref="F241:G241" si="161">F240</f>
        <v>300</v>
      </c>
      <c r="G241" s="59">
        <f t="shared" si="161"/>
        <v>0</v>
      </c>
      <c r="H241" s="59">
        <f t="shared" si="122"/>
        <v>-0.37298772180006068</v>
      </c>
      <c r="I241" s="59">
        <f t="shared" si="100"/>
        <v>2.8608888888888893</v>
      </c>
      <c r="J241" s="62">
        <f t="shared" si="101"/>
        <v>83.109581089203061</v>
      </c>
      <c r="K241" s="60">
        <f t="shared" si="102"/>
        <v>0.60812100820278048</v>
      </c>
      <c r="L241" s="59">
        <f t="shared" si="123"/>
        <v>242.93289905367553</v>
      </c>
      <c r="M241" s="62">
        <f t="shared" si="103"/>
        <v>147.73259949814545</v>
      </c>
      <c r="N241" s="62">
        <f t="shared" si="124"/>
        <v>0.87605805059819364</v>
      </c>
      <c r="O241" s="62">
        <f t="shared" si="104"/>
        <v>-0.56080212064949897</v>
      </c>
      <c r="P241" s="62">
        <f t="shared" si="125"/>
        <v>115.23319193960658</v>
      </c>
      <c r="Q241" s="62">
        <f t="shared" si="105"/>
        <v>-64.62301840894213</v>
      </c>
      <c r="R241" s="62">
        <f t="shared" si="126"/>
        <v>9.0659887200744846E-2</v>
      </c>
      <c r="S241" s="62">
        <f t="shared" si="106"/>
        <v>0.18890198268567043</v>
      </c>
      <c r="T241" s="62">
        <f t="shared" si="127"/>
        <v>27.160723812755609</v>
      </c>
      <c r="U241" s="62">
        <f t="shared" si="107"/>
        <v>5.1307145794074369</v>
      </c>
      <c r="V241" s="37"/>
      <c r="W241" s="37"/>
    </row>
    <row r="242" spans="3:23" x14ac:dyDescent="0.3">
      <c r="C242" s="58">
        <f t="shared" si="97"/>
        <v>165</v>
      </c>
      <c r="D242" s="59"/>
      <c r="E242" s="59">
        <f t="shared" si="98"/>
        <v>0.26022895524296114</v>
      </c>
      <c r="F242" s="59">
        <f t="shared" ref="F242:G242" si="162">F241</f>
        <v>300</v>
      </c>
      <c r="G242" s="59">
        <f t="shared" si="162"/>
        <v>0</v>
      </c>
      <c r="H242" s="59">
        <f t="shared" si="122"/>
        <v>-0.37298772180006068</v>
      </c>
      <c r="I242" s="59">
        <f t="shared" si="100"/>
        <v>2.8783333333333339</v>
      </c>
      <c r="J242" s="62">
        <f t="shared" si="101"/>
        <v>78.068686572888339</v>
      </c>
      <c r="K242" s="60">
        <f t="shared" si="102"/>
        <v>0.59418101113038146</v>
      </c>
      <c r="L242" s="59">
        <f t="shared" si="123"/>
        <v>242.93289905367553</v>
      </c>
      <c r="M242" s="62">
        <f t="shared" si="103"/>
        <v>144.3461155965478</v>
      </c>
      <c r="N242" s="62">
        <f t="shared" si="124"/>
        <v>0.87605805059819364</v>
      </c>
      <c r="O242" s="62">
        <f t="shared" si="104"/>
        <v>-0.5751591872799553</v>
      </c>
      <c r="P242" s="62">
        <f t="shared" si="125"/>
        <v>115.23319193960658</v>
      </c>
      <c r="Q242" s="62">
        <f t="shared" si="105"/>
        <v>-66.277429023659224</v>
      </c>
      <c r="R242" s="62">
        <f t="shared" si="126"/>
        <v>9.0659887200744846E-2</v>
      </c>
      <c r="S242" s="62">
        <f t="shared" si="106"/>
        <v>0.17174373621743119</v>
      </c>
      <c r="T242" s="62">
        <f t="shared" si="127"/>
        <v>27.160723812755609</v>
      </c>
      <c r="U242" s="62">
        <f t="shared" si="107"/>
        <v>4.6646841859724013</v>
      </c>
      <c r="V242" s="37"/>
      <c r="W242" s="37"/>
    </row>
    <row r="243" spans="3:23" x14ac:dyDescent="0.3">
      <c r="C243" s="58">
        <f t="shared" si="97"/>
        <v>166</v>
      </c>
      <c r="D243" s="59"/>
      <c r="E243" s="59">
        <f t="shared" si="98"/>
        <v>0.24334678561010092</v>
      </c>
      <c r="F243" s="59">
        <f t="shared" ref="F243:G243" si="163">F242</f>
        <v>300</v>
      </c>
      <c r="G243" s="59">
        <f t="shared" si="163"/>
        <v>0</v>
      </c>
      <c r="H243" s="59">
        <f t="shared" si="122"/>
        <v>-0.37298772180006068</v>
      </c>
      <c r="I243" s="59">
        <f t="shared" si="100"/>
        <v>2.895777777777778</v>
      </c>
      <c r="J243" s="62">
        <f t="shared" si="101"/>
        <v>73.004035683030281</v>
      </c>
      <c r="K243" s="60">
        <f t="shared" si="102"/>
        <v>0.58006020422663418</v>
      </c>
      <c r="L243" s="59">
        <f t="shared" si="123"/>
        <v>242.93289905367553</v>
      </c>
      <c r="M243" s="62">
        <f t="shared" si="103"/>
        <v>140.91570703844334</v>
      </c>
      <c r="N243" s="62">
        <f t="shared" si="124"/>
        <v>0.87605805059819364</v>
      </c>
      <c r="O243" s="62">
        <f t="shared" si="104"/>
        <v>-0.5893412324376569</v>
      </c>
      <c r="P243" s="62">
        <f t="shared" si="125"/>
        <v>115.23319193960658</v>
      </c>
      <c r="Q243" s="62">
        <f t="shared" si="105"/>
        <v>-67.911671355412821</v>
      </c>
      <c r="R243" s="62">
        <f t="shared" si="126"/>
        <v>9.0659887200744846E-2</v>
      </c>
      <c r="S243" s="62">
        <f t="shared" si="106"/>
        <v>0.15453322797138569</v>
      </c>
      <c r="T243" s="62">
        <f t="shared" si="127"/>
        <v>27.160723812755609</v>
      </c>
      <c r="U243" s="62">
        <f t="shared" si="107"/>
        <v>4.1972343248244064</v>
      </c>
      <c r="V243" s="37"/>
      <c r="W243" s="37"/>
    </row>
    <row r="244" spans="3:23" x14ac:dyDescent="0.3">
      <c r="C244" s="58">
        <f t="shared" si="97"/>
        <v>167</v>
      </c>
      <c r="D244" s="59"/>
      <c r="E244" s="59">
        <f t="shared" si="98"/>
        <v>0.22639056532526522</v>
      </c>
      <c r="F244" s="59">
        <f t="shared" ref="F244:G244" si="164">F243</f>
        <v>300</v>
      </c>
      <c r="G244" s="59">
        <f t="shared" si="164"/>
        <v>0</v>
      </c>
      <c r="H244" s="59">
        <f t="shared" si="122"/>
        <v>-0.37298772180006068</v>
      </c>
      <c r="I244" s="59">
        <f t="shared" si="100"/>
        <v>2.9132222222222226</v>
      </c>
      <c r="J244" s="62">
        <f t="shared" si="101"/>
        <v>67.917169597579573</v>
      </c>
      <c r="K244" s="60">
        <f t="shared" si="102"/>
        <v>0.56576288446614154</v>
      </c>
      <c r="L244" s="59">
        <f t="shared" si="123"/>
        <v>242.93289905367553</v>
      </c>
      <c r="M244" s="62">
        <f t="shared" si="103"/>
        <v>137.44241770032946</v>
      </c>
      <c r="N244" s="62">
        <f t="shared" si="124"/>
        <v>0.87605805059819364</v>
      </c>
      <c r="O244" s="62">
        <f t="shared" si="104"/>
        <v>-0.60334394051314366</v>
      </c>
      <c r="P244" s="62">
        <f t="shared" si="125"/>
        <v>115.23319193960658</v>
      </c>
      <c r="Q244" s="62">
        <f t="shared" si="105"/>
        <v>-69.525248102749657</v>
      </c>
      <c r="R244" s="62">
        <f t="shared" si="126"/>
        <v>9.0659887200744846E-2</v>
      </c>
      <c r="S244" s="62">
        <f t="shared" si="106"/>
        <v>0.13727569512111329</v>
      </c>
      <c r="T244" s="62">
        <f t="shared" si="127"/>
        <v>27.160723812755609</v>
      </c>
      <c r="U244" s="62">
        <f t="shared" si="107"/>
        <v>3.7285072413886007</v>
      </c>
      <c r="V244" s="37"/>
      <c r="W244" s="37"/>
    </row>
    <row r="245" spans="3:23" x14ac:dyDescent="0.3">
      <c r="C245" s="58">
        <f t="shared" si="97"/>
        <v>168</v>
      </c>
      <c r="D245" s="59"/>
      <c r="E245" s="59">
        <f t="shared" si="98"/>
        <v>0.20936545418197292</v>
      </c>
      <c r="F245" s="59">
        <f t="shared" ref="F245:G245" si="165">F244</f>
        <v>300</v>
      </c>
      <c r="G245" s="59">
        <f t="shared" si="165"/>
        <v>0</v>
      </c>
      <c r="H245" s="59">
        <f t="shared" si="122"/>
        <v>-0.37298772180006068</v>
      </c>
      <c r="I245" s="59">
        <f t="shared" si="100"/>
        <v>2.9306666666666672</v>
      </c>
      <c r="J245" s="62">
        <f t="shared" si="101"/>
        <v>62.809636254591872</v>
      </c>
      <c r="K245" s="60">
        <f t="shared" si="102"/>
        <v>0.55129340253653303</v>
      </c>
      <c r="L245" s="59">
        <f t="shared" si="123"/>
        <v>242.93289905367553</v>
      </c>
      <c r="M245" s="62">
        <f t="shared" si="103"/>
        <v>133.92730450736488</v>
      </c>
      <c r="N245" s="62">
        <f t="shared" si="124"/>
        <v>0.87605805059819364</v>
      </c>
      <c r="O245" s="62">
        <f t="shared" si="104"/>
        <v>-0.61716305046939413</v>
      </c>
      <c r="P245" s="62">
        <f t="shared" si="125"/>
        <v>115.23319193960658</v>
      </c>
      <c r="Q245" s="62">
        <f t="shared" si="105"/>
        <v>-71.117668252772802</v>
      </c>
      <c r="R245" s="62">
        <f t="shared" si="126"/>
        <v>9.0659887200744846E-2</v>
      </c>
      <c r="S245" s="62">
        <f t="shared" si="106"/>
        <v>0.11997638914982532</v>
      </c>
      <c r="T245" s="62">
        <f t="shared" si="127"/>
        <v>27.160723812755609</v>
      </c>
      <c r="U245" s="62">
        <f t="shared" si="107"/>
        <v>3.2586455697500942</v>
      </c>
      <c r="V245" s="37"/>
      <c r="W245" s="37"/>
    </row>
    <row r="246" spans="3:23" x14ac:dyDescent="0.3">
      <c r="C246" s="58">
        <f t="shared" si="97"/>
        <v>169</v>
      </c>
      <c r="D246" s="59"/>
      <c r="E246" s="59">
        <f t="shared" si="98"/>
        <v>0.19227663293729486</v>
      </c>
      <c r="F246" s="59">
        <f t="shared" ref="F246:G246" si="166">F245</f>
        <v>300</v>
      </c>
      <c r="G246" s="59">
        <f t="shared" si="166"/>
        <v>0</v>
      </c>
      <c r="H246" s="59">
        <f t="shared" si="122"/>
        <v>-0.37298772180006068</v>
      </c>
      <c r="I246" s="59">
        <f t="shared" si="100"/>
        <v>2.9481111111111113</v>
      </c>
      <c r="J246" s="62">
        <f t="shared" si="101"/>
        <v>57.682989881188455</v>
      </c>
      <c r="K246" s="60">
        <f t="shared" si="102"/>
        <v>0.53665616151454554</v>
      </c>
      <c r="L246" s="59">
        <f t="shared" si="123"/>
        <v>242.93289905367553</v>
      </c>
      <c r="M246" s="62">
        <f t="shared" si="103"/>
        <v>130.37143711174608</v>
      </c>
      <c r="N246" s="62">
        <f t="shared" si="124"/>
        <v>0.87605805059819364</v>
      </c>
      <c r="O246" s="62">
        <f t="shared" si="104"/>
        <v>-0.63079435713846466</v>
      </c>
      <c r="P246" s="62">
        <f t="shared" si="125"/>
        <v>115.23319193960658</v>
      </c>
      <c r="Q246" s="62">
        <f t="shared" si="105"/>
        <v>-72.688447230557443</v>
      </c>
      <c r="R246" s="62">
        <f t="shared" si="126"/>
        <v>9.0659887200744846E-2</v>
      </c>
      <c r="S246" s="62">
        <f t="shared" si="106"/>
        <v>0.1026405742523324</v>
      </c>
      <c r="T246" s="62">
        <f t="shared" si="127"/>
        <v>27.160723812755609</v>
      </c>
      <c r="U246" s="62">
        <f t="shared" si="107"/>
        <v>2.7877922892502349</v>
      </c>
      <c r="V246" s="37"/>
      <c r="W246" s="37"/>
    </row>
    <row r="247" spans="3:23" x14ac:dyDescent="0.3">
      <c r="C247" s="58">
        <f t="shared" si="97"/>
        <v>170</v>
      </c>
      <c r="D247" s="59"/>
      <c r="E247" s="59">
        <f t="shared" si="98"/>
        <v>0.1751293017353433</v>
      </c>
      <c r="F247" s="59">
        <f t="shared" ref="F247:G247" si="167">F246</f>
        <v>300</v>
      </c>
      <c r="G247" s="59">
        <f t="shared" si="167"/>
        <v>0</v>
      </c>
      <c r="H247" s="59">
        <f t="shared" si="122"/>
        <v>-0.37298772180006068</v>
      </c>
      <c r="I247" s="59">
        <f t="shared" si="100"/>
        <v>2.9655555555555559</v>
      </c>
      <c r="J247" s="62">
        <f t="shared" si="101"/>
        <v>52.538790520602987</v>
      </c>
      <c r="K247" s="60">
        <f t="shared" si="102"/>
        <v>0.521855615526162</v>
      </c>
      <c r="L247" s="59">
        <f t="shared" si="123"/>
        <v>242.93289905367553</v>
      </c>
      <c r="M247" s="62">
        <f t="shared" si="103"/>
        <v>126.77589756721082</v>
      </c>
      <c r="N247" s="62">
        <f t="shared" si="124"/>
        <v>0.87605805059819364</v>
      </c>
      <c r="O247" s="62">
        <f t="shared" si="104"/>
        <v>-0.64423371250112649</v>
      </c>
      <c r="P247" s="62">
        <f t="shared" si="125"/>
        <v>115.23319193960658</v>
      </c>
      <c r="Q247" s="62">
        <f t="shared" si="105"/>
        <v>-74.237107046607633</v>
      </c>
      <c r="R247" s="62">
        <f t="shared" si="126"/>
        <v>9.0659887200744846E-2</v>
      </c>
      <c r="S247" s="62">
        <f t="shared" si="106"/>
        <v>8.5273525733143882E-2</v>
      </c>
      <c r="T247" s="62">
        <f t="shared" si="127"/>
        <v>27.160723812755609</v>
      </c>
      <c r="U247" s="62">
        <f t="shared" si="107"/>
        <v>2.3160906809778292</v>
      </c>
      <c r="V247" s="37"/>
      <c r="W247" s="37"/>
    </row>
    <row r="248" spans="3:23" x14ac:dyDescent="0.3">
      <c r="C248" s="58">
        <f t="shared" si="97"/>
        <v>171</v>
      </c>
      <c r="D248" s="59"/>
      <c r="E248" s="59">
        <f t="shared" si="98"/>
        <v>0.15792867852486608</v>
      </c>
      <c r="F248" s="59">
        <f t="shared" ref="F248:G248" si="168">F247</f>
        <v>300</v>
      </c>
      <c r="G248" s="59">
        <f t="shared" si="168"/>
        <v>0</v>
      </c>
      <c r="H248" s="59">
        <f t="shared" si="122"/>
        <v>-0.37298772180006068</v>
      </c>
      <c r="I248" s="59">
        <f t="shared" si="100"/>
        <v>2.9830000000000005</v>
      </c>
      <c r="J248" s="62">
        <f t="shared" si="101"/>
        <v>47.378603557459826</v>
      </c>
      <c r="K248" s="60">
        <f t="shared" si="102"/>
        <v>0.50689626839121849</v>
      </c>
      <c r="L248" s="59">
        <f t="shared" si="123"/>
        <v>242.93289905367553</v>
      </c>
      <c r="M248" s="62">
        <f t="shared" si="103"/>
        <v>123.1417799997687</v>
      </c>
      <c r="N248" s="62">
        <f t="shared" si="124"/>
        <v>0.87605805059819364</v>
      </c>
      <c r="O248" s="62">
        <f t="shared" si="104"/>
        <v>-0.65747702694911014</v>
      </c>
      <c r="P248" s="62">
        <f t="shared" si="125"/>
        <v>115.23319193960658</v>
      </c>
      <c r="Q248" s="62">
        <f t="shared" si="105"/>
        <v>-75.763176442308705</v>
      </c>
      <c r="R248" s="62">
        <f t="shared" si="126"/>
        <v>9.0659887200744846E-2</v>
      </c>
      <c r="S248" s="62">
        <f t="shared" si="106"/>
        <v>6.7880528401190396E-2</v>
      </c>
      <c r="T248" s="62">
        <f t="shared" si="127"/>
        <v>27.160723812755609</v>
      </c>
      <c r="U248" s="62">
        <f t="shared" si="107"/>
        <v>1.8436842841686454</v>
      </c>
      <c r="V248" s="37"/>
      <c r="W248" s="37"/>
    </row>
    <row r="249" spans="3:23" x14ac:dyDescent="0.3">
      <c r="C249" s="58">
        <f t="shared" si="97"/>
        <v>172</v>
      </c>
      <c r="D249" s="59"/>
      <c r="E249" s="59">
        <f t="shared" si="98"/>
        <v>0.14067999747141838</v>
      </c>
      <c r="F249" s="59">
        <f t="shared" ref="F249:G249" si="169">F248</f>
        <v>300</v>
      </c>
      <c r="G249" s="59">
        <f t="shared" si="169"/>
        <v>0</v>
      </c>
      <c r="H249" s="59">
        <f t="shared" si="122"/>
        <v>-0.37298772180006068</v>
      </c>
      <c r="I249" s="59">
        <f t="shared" si="100"/>
        <v>3.0004444444444447</v>
      </c>
      <c r="J249" s="62">
        <f t="shared" si="101"/>
        <v>42.203999241425514</v>
      </c>
      <c r="K249" s="60">
        <f t="shared" si="102"/>
        <v>0.49178267225288708</v>
      </c>
      <c r="L249" s="59">
        <f t="shared" si="123"/>
        <v>242.93289905367553</v>
      </c>
      <c r="M249" s="62">
        <f t="shared" si="103"/>
        <v>119.47019027475741</v>
      </c>
      <c r="N249" s="62">
        <f t="shared" si="124"/>
        <v>0.87605805059819364</v>
      </c>
      <c r="O249" s="62">
        <f t="shared" si="104"/>
        <v>-0.67052027052957763</v>
      </c>
      <c r="P249" s="62">
        <f t="shared" si="125"/>
        <v>115.23319193960658</v>
      </c>
      <c r="Q249" s="62">
        <f t="shared" si="105"/>
        <v>-77.266191033331751</v>
      </c>
      <c r="R249" s="62">
        <f t="shared" si="126"/>
        <v>9.0659887200744846E-2</v>
      </c>
      <c r="S249" s="62">
        <f t="shared" si="106"/>
        <v>5.0466874961650338E-2</v>
      </c>
      <c r="T249" s="62">
        <f t="shared" si="127"/>
        <v>27.160723812755609</v>
      </c>
      <c r="U249" s="62">
        <f t="shared" si="107"/>
        <v>1.3707168525262561</v>
      </c>
      <c r="V249" s="37"/>
      <c r="W249" s="37"/>
    </row>
    <row r="250" spans="3:23" x14ac:dyDescent="0.3">
      <c r="C250" s="58">
        <f t="shared" si="97"/>
        <v>173</v>
      </c>
      <c r="D250" s="59"/>
      <c r="E250" s="59">
        <f t="shared" si="98"/>
        <v>0.12338850736460019</v>
      </c>
      <c r="F250" s="59">
        <f t="shared" ref="F250:G250" si="170">F249</f>
        <v>300</v>
      </c>
      <c r="G250" s="59">
        <f t="shared" si="170"/>
        <v>0</v>
      </c>
      <c r="H250" s="59">
        <f t="shared" si="122"/>
        <v>-0.37298772180006068</v>
      </c>
      <c r="I250" s="59">
        <f t="shared" si="100"/>
        <v>3.0178888888888893</v>
      </c>
      <c r="J250" s="62">
        <f t="shared" si="101"/>
        <v>37.016552209380059</v>
      </c>
      <c r="K250" s="60">
        <f t="shared" si="102"/>
        <v>0.47651942619245319</v>
      </c>
      <c r="L250" s="59">
        <f t="shared" si="123"/>
        <v>242.93289905367553</v>
      </c>
      <c r="M250" s="62">
        <f t="shared" si="103"/>
        <v>115.76224566032661</v>
      </c>
      <c r="N250" s="62">
        <f t="shared" si="124"/>
        <v>0.87605805059819364</v>
      </c>
      <c r="O250" s="62">
        <f t="shared" si="104"/>
        <v>-0.68335947417144205</v>
      </c>
      <c r="P250" s="62">
        <f t="shared" si="125"/>
        <v>115.23319193960658</v>
      </c>
      <c r="Q250" s="62">
        <f t="shared" si="105"/>
        <v>-78.745693450946405</v>
      </c>
      <c r="R250" s="62">
        <f t="shared" si="126"/>
        <v>9.0659887200744846E-2</v>
      </c>
      <c r="S250" s="62">
        <f t="shared" si="106"/>
        <v>3.3037864405373395E-2</v>
      </c>
      <c r="T250" s="62">
        <f t="shared" si="127"/>
        <v>27.160723812755609</v>
      </c>
      <c r="U250" s="62">
        <f t="shared" si="107"/>
        <v>0.89733231047761608</v>
      </c>
      <c r="V250" s="37"/>
      <c r="W250" s="37"/>
    </row>
    <row r="251" spans="3:23" x14ac:dyDescent="0.3">
      <c r="C251" s="58">
        <f t="shared" si="97"/>
        <v>174</v>
      </c>
      <c r="D251" s="59"/>
      <c r="E251" s="59">
        <f t="shared" si="98"/>
        <v>0.10605947002084742</v>
      </c>
      <c r="F251" s="59">
        <f t="shared" ref="F251:G251" si="171">F250</f>
        <v>300</v>
      </c>
      <c r="G251" s="59">
        <f t="shared" si="171"/>
        <v>0</v>
      </c>
      <c r="H251" s="59">
        <f t="shared" si="122"/>
        <v>-0.37298772180006068</v>
      </c>
      <c r="I251" s="59">
        <f t="shared" si="100"/>
        <v>3.0353333333333339</v>
      </c>
      <c r="J251" s="62">
        <f t="shared" si="101"/>
        <v>31.817841006254227</v>
      </c>
      <c r="K251" s="60">
        <f t="shared" si="102"/>
        <v>0.46111117482981295</v>
      </c>
      <c r="L251" s="59">
        <f t="shared" si="123"/>
        <v>242.93289905367553</v>
      </c>
      <c r="M251" s="62">
        <f t="shared" si="103"/>
        <v>112.01907448745268</v>
      </c>
      <c r="N251" s="62">
        <f t="shared" si="124"/>
        <v>0.87605805059819364</v>
      </c>
      <c r="O251" s="62">
        <f t="shared" si="104"/>
        <v>-0.69599073089315777</v>
      </c>
      <c r="P251" s="62">
        <f t="shared" si="125"/>
        <v>115.23319193960658</v>
      </c>
      <c r="Q251" s="62">
        <f t="shared" si="105"/>
        <v>-80.201233481198329</v>
      </c>
      <c r="R251" s="62">
        <f t="shared" si="126"/>
        <v>9.0659887200744846E-2</v>
      </c>
      <c r="S251" s="62">
        <f t="shared" si="106"/>
        <v>1.5598800396395402E-2</v>
      </c>
      <c r="T251" s="62">
        <f t="shared" si="127"/>
        <v>27.160723812755609</v>
      </c>
      <c r="U251" s="62">
        <f t="shared" si="107"/>
        <v>0.42367470937679824</v>
      </c>
      <c r="V251" s="37"/>
      <c r="W251" s="37"/>
    </row>
    <row r="252" spans="3:23" x14ac:dyDescent="0.3">
      <c r="C252" s="58">
        <f t="shared" si="97"/>
        <v>175</v>
      </c>
      <c r="D252" s="59"/>
      <c r="E252" s="59">
        <f t="shared" si="98"/>
        <v>8.8698158682254835E-2</v>
      </c>
      <c r="F252" s="59">
        <f t="shared" ref="F252:G252" si="172">F251</f>
        <v>300</v>
      </c>
      <c r="G252" s="59">
        <f t="shared" si="172"/>
        <v>0</v>
      </c>
      <c r="H252" s="59">
        <f t="shared" si="122"/>
        <v>-0.37298772180006068</v>
      </c>
      <c r="I252" s="59">
        <f t="shared" si="100"/>
        <v>3.052777777777778</v>
      </c>
      <c r="J252" s="62">
        <f t="shared" si="101"/>
        <v>26.609447604676451</v>
      </c>
      <c r="K252" s="60">
        <f t="shared" si="102"/>
        <v>0.44556260691011029</v>
      </c>
      <c r="L252" s="59">
        <f t="shared" si="123"/>
        <v>242.93289905367553</v>
      </c>
      <c r="M252" s="62">
        <f t="shared" si="103"/>
        <v>108.24181580658633</v>
      </c>
      <c r="N252" s="62">
        <f t="shared" si="124"/>
        <v>0.87605805059819364</v>
      </c>
      <c r="O252" s="62">
        <f t="shared" si="104"/>
        <v>-0.70841019699161922</v>
      </c>
      <c r="P252" s="62">
        <f t="shared" si="125"/>
        <v>115.23319193960658</v>
      </c>
      <c r="Q252" s="62">
        <f t="shared" si="105"/>
        <v>-81.63236820190977</v>
      </c>
      <c r="R252" s="62">
        <f t="shared" si="126"/>
        <v>9.0659887200744846E-2</v>
      </c>
      <c r="S252" s="62">
        <f t="shared" si="106"/>
        <v>-1.8450103419728179E-3</v>
      </c>
      <c r="T252" s="62">
        <f t="shared" si="127"/>
        <v>27.160723812755609</v>
      </c>
      <c r="U252" s="62">
        <f t="shared" si="107"/>
        <v>-5.0111816330001488E-2</v>
      </c>
      <c r="V252" s="37"/>
      <c r="W252" s="37"/>
    </row>
    <row r="253" spans="3:23" x14ac:dyDescent="0.3">
      <c r="C253" s="58">
        <f t="shared" si="97"/>
        <v>176</v>
      </c>
      <c r="D253" s="59"/>
      <c r="E253" s="59">
        <f t="shared" si="98"/>
        <v>7.1309856411922404E-2</v>
      </c>
      <c r="F253" s="59">
        <f t="shared" ref="F253:G253" si="173">F252</f>
        <v>300</v>
      </c>
      <c r="G253" s="59">
        <f t="shared" si="173"/>
        <v>0</v>
      </c>
      <c r="H253" s="59">
        <f t="shared" si="122"/>
        <v>-0.37298772180006068</v>
      </c>
      <c r="I253" s="59">
        <f t="shared" si="100"/>
        <v>3.0702222222222226</v>
      </c>
      <c r="J253" s="62">
        <f t="shared" si="101"/>
        <v>21.392956923576723</v>
      </c>
      <c r="K253" s="60">
        <f t="shared" si="102"/>
        <v>0.42987845387694584</v>
      </c>
      <c r="L253" s="59">
        <f t="shared" si="123"/>
        <v>242.93289905367553</v>
      </c>
      <c r="M253" s="62">
        <f t="shared" si="103"/>
        <v>104.43161904103819</v>
      </c>
      <c r="N253" s="62">
        <f t="shared" si="124"/>
        <v>0.87605805059819364</v>
      </c>
      <c r="O253" s="62">
        <f t="shared" si="104"/>
        <v>-0.72061409321180414</v>
      </c>
      <c r="P253" s="62">
        <f t="shared" si="125"/>
        <v>115.23319193960658</v>
      </c>
      <c r="Q253" s="62">
        <f t="shared" si="105"/>
        <v>-83.038662117461371</v>
      </c>
      <c r="R253" s="62">
        <f t="shared" si="126"/>
        <v>9.0659887200744846E-2</v>
      </c>
      <c r="S253" s="62">
        <f t="shared" si="106"/>
        <v>-1.9288259641987649E-2</v>
      </c>
      <c r="T253" s="62">
        <f t="shared" si="127"/>
        <v>27.160723812755609</v>
      </c>
      <c r="U253" s="62">
        <f t="shared" si="107"/>
        <v>-0.52388309296474689</v>
      </c>
      <c r="V253" s="37"/>
      <c r="W253" s="37"/>
    </row>
    <row r="254" spans="3:23" x14ac:dyDescent="0.3">
      <c r="C254" s="58">
        <f t="shared" si="97"/>
        <v>177</v>
      </c>
      <c r="D254" s="59"/>
      <c r="E254" s="59">
        <f t="shared" si="98"/>
        <v>5.3899854486316894E-2</v>
      </c>
      <c r="F254" s="59">
        <f t="shared" ref="F254:G254" si="174">F253</f>
        <v>300</v>
      </c>
      <c r="G254" s="59">
        <f t="shared" si="174"/>
        <v>0</v>
      </c>
      <c r="H254" s="59">
        <f t="shared" si="122"/>
        <v>-0.37298772180006068</v>
      </c>
      <c r="I254" s="59">
        <f t="shared" si="100"/>
        <v>3.0876666666666672</v>
      </c>
      <c r="J254" s="62">
        <f t="shared" si="101"/>
        <v>16.169956345895066</v>
      </c>
      <c r="K254" s="60">
        <f t="shared" si="102"/>
        <v>0.4140634884325971</v>
      </c>
      <c r="L254" s="59">
        <f t="shared" si="123"/>
        <v>242.93289905367553</v>
      </c>
      <c r="M254" s="62">
        <f t="shared" si="103"/>
        <v>100.58964363720885</v>
      </c>
      <c r="N254" s="62">
        <f t="shared" si="124"/>
        <v>0.87605805059819364</v>
      </c>
      <c r="O254" s="62">
        <f t="shared" si="104"/>
        <v>-0.73259870589680309</v>
      </c>
      <c r="P254" s="62">
        <f t="shared" si="125"/>
        <v>115.23319193960658</v>
      </c>
      <c r="Q254" s="62">
        <f t="shared" si="105"/>
        <v>-84.419687291313707</v>
      </c>
      <c r="R254" s="62">
        <f t="shared" si="126"/>
        <v>9.0659887200744846E-2</v>
      </c>
      <c r="S254" s="62">
        <f t="shared" si="106"/>
        <v>-3.6725639506750347E-2</v>
      </c>
      <c r="T254" s="62">
        <f t="shared" si="127"/>
        <v>27.160723812755609</v>
      </c>
      <c r="U254" s="62">
        <f t="shared" si="107"/>
        <v>-0.99749495148967238</v>
      </c>
      <c r="V254" s="37"/>
      <c r="W254" s="37"/>
    </row>
    <row r="255" spans="3:23" x14ac:dyDescent="0.3">
      <c r="C255" s="58">
        <f t="shared" si="97"/>
        <v>178</v>
      </c>
      <c r="D255" s="59"/>
      <c r="E255" s="59">
        <f t="shared" si="98"/>
        <v>3.6473450785130257E-2</v>
      </c>
      <c r="F255" s="59">
        <f t="shared" ref="F255:G255" si="175">F254</f>
        <v>300</v>
      </c>
      <c r="G255" s="59">
        <f t="shared" si="175"/>
        <v>0</v>
      </c>
      <c r="H255" s="59">
        <f t="shared" si="122"/>
        <v>-0.37298772180006068</v>
      </c>
      <c r="I255" s="59">
        <f t="shared" si="100"/>
        <v>3.1051111111111114</v>
      </c>
      <c r="J255" s="62">
        <f t="shared" si="101"/>
        <v>10.942035235539077</v>
      </c>
      <c r="K255" s="60">
        <f t="shared" si="102"/>
        <v>0.39812252308567914</v>
      </c>
      <c r="L255" s="59">
        <f t="shared" si="123"/>
        <v>242.93289905367553</v>
      </c>
      <c r="M255" s="62">
        <f t="shared" si="103"/>
        <v>96.717058711767891</v>
      </c>
      <c r="N255" s="62">
        <f t="shared" si="124"/>
        <v>0.87605805059819364</v>
      </c>
      <c r="O255" s="62">
        <f t="shared" si="104"/>
        <v>-0.74436038811788896</v>
      </c>
      <c r="P255" s="62">
        <f t="shared" si="125"/>
        <v>115.23319193960658</v>
      </c>
      <c r="Q255" s="62">
        <f t="shared" si="105"/>
        <v>-85.775023476228753</v>
      </c>
      <c r="R255" s="62">
        <f t="shared" si="126"/>
        <v>9.0659887200744846E-2</v>
      </c>
      <c r="S255" s="62">
        <f t="shared" si="106"/>
        <v>-5.4151843725436744E-2</v>
      </c>
      <c r="T255" s="62">
        <f t="shared" si="127"/>
        <v>27.160723812755609</v>
      </c>
      <c r="U255" s="62">
        <f t="shared" si="107"/>
        <v>-1.4708032713780903</v>
      </c>
      <c r="V255" s="37"/>
      <c r="W255" s="37"/>
    </row>
    <row r="256" spans="3:23" x14ac:dyDescent="0.3">
      <c r="C256" s="58">
        <f t="shared" si="97"/>
        <v>179</v>
      </c>
      <c r="D256" s="59"/>
      <c r="E256" s="59">
        <f t="shared" si="98"/>
        <v>1.9035948179128612E-2</v>
      </c>
      <c r="F256" s="59">
        <f t="shared" ref="F256:G256" si="176">F255</f>
        <v>300</v>
      </c>
      <c r="G256" s="59">
        <f t="shared" si="176"/>
        <v>0</v>
      </c>
      <c r="H256" s="59">
        <f t="shared" si="122"/>
        <v>-0.37298772180006068</v>
      </c>
      <c r="I256" s="59">
        <f t="shared" si="100"/>
        <v>3.122555555555556</v>
      </c>
      <c r="J256" s="62">
        <f t="shared" si="101"/>
        <v>5.7107844537385839</v>
      </c>
      <c r="K256" s="60">
        <f t="shared" si="102"/>
        <v>0.38206040868669283</v>
      </c>
      <c r="L256" s="59">
        <f t="shared" si="123"/>
        <v>242.93289905367553</v>
      </c>
      <c r="M256" s="62">
        <f t="shared" si="103"/>
        <v>92.815042695890369</v>
      </c>
      <c r="N256" s="62">
        <f t="shared" si="124"/>
        <v>0.87605805059819364</v>
      </c>
      <c r="O256" s="62">
        <f t="shared" si="104"/>
        <v>-0.75589556078428199</v>
      </c>
      <c r="P256" s="62">
        <f t="shared" si="125"/>
        <v>115.23319193960658</v>
      </c>
      <c r="Q256" s="62">
        <f t="shared" si="105"/>
        <v>-87.10425824215173</v>
      </c>
      <c r="R256" s="62">
        <f t="shared" si="126"/>
        <v>9.0659887200744846E-2</v>
      </c>
      <c r="S256" s="62">
        <f t="shared" si="106"/>
        <v>-7.1561569487983451E-2</v>
      </c>
      <c r="T256" s="62">
        <f t="shared" si="127"/>
        <v>27.160723812755609</v>
      </c>
      <c r="U256" s="62">
        <f t="shared" si="107"/>
        <v>-1.9436640244704373</v>
      </c>
      <c r="V256" s="37"/>
      <c r="W256" s="37"/>
    </row>
    <row r="257" spans="3:23" x14ac:dyDescent="0.3">
      <c r="C257" s="58">
        <f t="shared" ref="C257:C320" si="177">C256+1</f>
        <v>180</v>
      </c>
      <c r="D257" s="59"/>
      <c r="E257" s="59">
        <f t="shared" ref="E257:E320" si="178">SIN(I257+G257)</f>
        <v>1.5926529164863841E-3</v>
      </c>
      <c r="F257" s="59">
        <f t="shared" ref="F257:G257" si="179">F256</f>
        <v>300</v>
      </c>
      <c r="G257" s="59">
        <f t="shared" si="179"/>
        <v>0</v>
      </c>
      <c r="H257" s="59">
        <f t="shared" si="122"/>
        <v>-0.37298772180006068</v>
      </c>
      <c r="I257" s="59">
        <f t="shared" ref="I257:I320" si="180">C257*(3.14/180)</f>
        <v>3.1400000000000006</v>
      </c>
      <c r="J257" s="62">
        <f t="shared" ref="J257:J320" si="181">F257*E257</f>
        <v>0.47779587494591524</v>
      </c>
      <c r="K257" s="60">
        <f t="shared" ref="K257:K320" si="182">SIN(I257+H257)</f>
        <v>0.36588203295190885</v>
      </c>
      <c r="L257" s="59">
        <f t="shared" si="123"/>
        <v>242.93289905367553</v>
      </c>
      <c r="M257" s="62">
        <f t="shared" ref="M257:M320" si="183">PRODUCT(K257,L257)</f>
        <v>88.88478297665965</v>
      </c>
      <c r="N257" s="62">
        <f t="shared" si="124"/>
        <v>0.87605805059819364</v>
      </c>
      <c r="O257" s="62">
        <f t="shared" ref="O257:O320" si="184">SIN(I257+N257)</f>
        <v>-0.76720071373226884</v>
      </c>
      <c r="P257" s="62">
        <f t="shared" si="125"/>
        <v>115.23319193960658</v>
      </c>
      <c r="Q257" s="62">
        <f t="shared" ref="Q257:Q320" si="185">PRODUCT(O257,P257)</f>
        <v>-88.406987101713696</v>
      </c>
      <c r="R257" s="62">
        <f t="shared" si="126"/>
        <v>9.0659887200744846E-2</v>
      </c>
      <c r="S257" s="62">
        <f t="shared" ref="S257:S320" si="186">SIN(I257+R257)</f>
        <v>-8.8949518998735169E-2</v>
      </c>
      <c r="T257" s="62">
        <f t="shared" si="127"/>
        <v>27.160723812755609</v>
      </c>
      <c r="U257" s="62">
        <f t="shared" ref="U257:U320" si="187">PRODUCT(S257,T257)</f>
        <v>-2.4159333188021037</v>
      </c>
      <c r="V257" s="37"/>
      <c r="W257" s="37"/>
    </row>
    <row r="258" spans="3:23" x14ac:dyDescent="0.3">
      <c r="C258" s="58">
        <f t="shared" si="177"/>
        <v>181</v>
      </c>
      <c r="D258" s="59"/>
      <c r="E258" s="59">
        <f t="shared" si="178"/>
        <v>-1.585112699191121E-2</v>
      </c>
      <c r="F258" s="59">
        <f t="shared" ref="F258:G258" si="188">F257</f>
        <v>300</v>
      </c>
      <c r="G258" s="59">
        <f t="shared" si="188"/>
        <v>0</v>
      </c>
      <c r="H258" s="59">
        <f t="shared" si="122"/>
        <v>-0.37298772180006068</v>
      </c>
      <c r="I258" s="59">
        <f t="shared" si="180"/>
        <v>3.1574444444444447</v>
      </c>
      <c r="J258" s="62">
        <f t="shared" si="181"/>
        <v>-4.7553380975733628</v>
      </c>
      <c r="K258" s="60">
        <f t="shared" si="182"/>
        <v>0.34959231897602988</v>
      </c>
      <c r="L258" s="59">
        <f t="shared" si="123"/>
        <v>242.93289905367553</v>
      </c>
      <c r="M258" s="62">
        <f t="shared" si="183"/>
        <v>84.927475535744207</v>
      </c>
      <c r="N258" s="62">
        <f t="shared" si="124"/>
        <v>0.87605805059819364</v>
      </c>
      <c r="O258" s="62">
        <f t="shared" si="184"/>
        <v>-0.77827240679334875</v>
      </c>
      <c r="P258" s="62">
        <f t="shared" si="125"/>
        <v>115.23319193960658</v>
      </c>
      <c r="Q258" s="62">
        <f t="shared" si="185"/>
        <v>-89.682813633317537</v>
      </c>
      <c r="R258" s="62">
        <f t="shared" si="126"/>
        <v>9.0659887200744846E-2</v>
      </c>
      <c r="S258" s="62">
        <f t="shared" si="186"/>
        <v>-0.10631040108857022</v>
      </c>
      <c r="T258" s="62">
        <f t="shared" si="127"/>
        <v>27.160723812755609</v>
      </c>
      <c r="U258" s="62">
        <f t="shared" si="187"/>
        <v>-2.8874674423899291</v>
      </c>
      <c r="V258" s="37"/>
      <c r="W258" s="37"/>
    </row>
    <row r="259" spans="3:23" x14ac:dyDescent="0.3">
      <c r="C259" s="58">
        <f t="shared" si="177"/>
        <v>182</v>
      </c>
      <c r="D259" s="59"/>
      <c r="E259" s="59">
        <f t="shared" si="178"/>
        <v>-3.3290083387702132E-2</v>
      </c>
      <c r="F259" s="59">
        <f t="shared" ref="F259:G259" si="189">F258</f>
        <v>300</v>
      </c>
      <c r="G259" s="59">
        <f t="shared" si="189"/>
        <v>0</v>
      </c>
      <c r="H259" s="59">
        <f t="shared" si="122"/>
        <v>-0.37298772180006068</v>
      </c>
      <c r="I259" s="59">
        <f t="shared" si="180"/>
        <v>3.1748888888888893</v>
      </c>
      <c r="J259" s="62">
        <f t="shared" si="181"/>
        <v>-9.9870250163106391</v>
      </c>
      <c r="K259" s="60">
        <f t="shared" si="182"/>
        <v>0.33319622373408719</v>
      </c>
      <c r="L259" s="59">
        <f t="shared" si="123"/>
        <v>242.93289905367553</v>
      </c>
      <c r="M259" s="62">
        <f t="shared" si="183"/>
        <v>80.944324585458887</v>
      </c>
      <c r="N259" s="62">
        <f t="shared" si="124"/>
        <v>0.87605805059819364</v>
      </c>
      <c r="O259" s="62">
        <f t="shared" si="184"/>
        <v>-0.78910727084108223</v>
      </c>
      <c r="P259" s="62">
        <f t="shared" si="125"/>
        <v>115.23319193960658</v>
      </c>
      <c r="Q259" s="62">
        <f t="shared" si="185"/>
        <v>-90.93134960176954</v>
      </c>
      <c r="R259" s="62">
        <f t="shared" si="126"/>
        <v>9.0659887200744846E-2</v>
      </c>
      <c r="S259" s="62">
        <f t="shared" si="186"/>
        <v>-0.12363893282500941</v>
      </c>
      <c r="T259" s="62">
        <f t="shared" si="127"/>
        <v>27.160723812755609</v>
      </c>
      <c r="U259" s="62">
        <f t="shared" si="187"/>
        <v>-3.3581229069639242</v>
      </c>
      <c r="V259" s="37"/>
      <c r="W259" s="37"/>
    </row>
    <row r="260" spans="3:23" x14ac:dyDescent="0.3">
      <c r="C260" s="58">
        <f t="shared" si="177"/>
        <v>183</v>
      </c>
      <c r="D260" s="59"/>
      <c r="E260" s="59">
        <f t="shared" si="178"/>
        <v>-5.0718909580322373E-2</v>
      </c>
      <c r="F260" s="59">
        <f t="shared" ref="F260:G260" si="190">F259</f>
        <v>300</v>
      </c>
      <c r="G260" s="59">
        <f t="shared" si="190"/>
        <v>0</v>
      </c>
      <c r="H260" s="59">
        <f t="shared" si="122"/>
        <v>-0.37298772180006068</v>
      </c>
      <c r="I260" s="59">
        <f t="shared" si="180"/>
        <v>3.1923333333333339</v>
      </c>
      <c r="J260" s="62">
        <f t="shared" si="181"/>
        <v>-15.215672874096711</v>
      </c>
      <c r="K260" s="60">
        <f t="shared" si="182"/>
        <v>0.31669873657303088</v>
      </c>
      <c r="L260" s="59">
        <f t="shared" si="123"/>
        <v>242.93289905367553</v>
      </c>
      <c r="M260" s="62">
        <f t="shared" si="183"/>
        <v>76.936542202322684</v>
      </c>
      <c r="N260" s="62">
        <f t="shared" si="124"/>
        <v>0.87605805059819364</v>
      </c>
      <c r="O260" s="62">
        <f t="shared" si="184"/>
        <v>-0.79970200881631515</v>
      </c>
      <c r="P260" s="62">
        <f t="shared" si="125"/>
        <v>115.23319193960658</v>
      </c>
      <c r="Q260" s="62">
        <f t="shared" si="185"/>
        <v>-92.152215076419395</v>
      </c>
      <c r="R260" s="62">
        <f t="shared" si="126"/>
        <v>9.0659887200744846E-2</v>
      </c>
      <c r="S260" s="62">
        <f t="shared" si="186"/>
        <v>-0.14092984111981474</v>
      </c>
      <c r="T260" s="62">
        <f t="shared" si="127"/>
        <v>27.160723812755609</v>
      </c>
      <c r="U260" s="62">
        <f t="shared" si="187"/>
        <v>-3.8277564916308169</v>
      </c>
      <c r="V260" s="37"/>
      <c r="W260" s="37"/>
    </row>
    <row r="261" spans="3:23" x14ac:dyDescent="0.3">
      <c r="C261" s="58">
        <f t="shared" si="177"/>
        <v>184</v>
      </c>
      <c r="D261" s="59"/>
      <c r="E261" s="59">
        <f t="shared" si="178"/>
        <v>-6.8132301961838115E-2</v>
      </c>
      <c r="F261" s="59">
        <f t="shared" ref="F261:G261" si="191">F260</f>
        <v>300</v>
      </c>
      <c r="G261" s="59">
        <f t="shared" si="191"/>
        <v>0</v>
      </c>
      <c r="H261" s="59">
        <f t="shared" si="122"/>
        <v>-0.37298772180006068</v>
      </c>
      <c r="I261" s="59">
        <f t="shared" si="180"/>
        <v>3.2097777777777781</v>
      </c>
      <c r="J261" s="62">
        <f t="shared" si="181"/>
        <v>-20.439690588551436</v>
      </c>
      <c r="K261" s="60">
        <f t="shared" si="182"/>
        <v>0.30010487769346589</v>
      </c>
      <c r="L261" s="59">
        <f t="shared" si="123"/>
        <v>242.93289905367553</v>
      </c>
      <c r="M261" s="62">
        <f t="shared" si="183"/>
        <v>72.905347958222393</v>
      </c>
      <c r="N261" s="62">
        <f t="shared" si="124"/>
        <v>0.87605805059819364</v>
      </c>
      <c r="O261" s="62">
        <f t="shared" si="184"/>
        <v>-0.81005339673048138</v>
      </c>
      <c r="P261" s="62">
        <f t="shared" si="125"/>
        <v>115.23319193960658</v>
      </c>
      <c r="Q261" s="62">
        <f t="shared" si="185"/>
        <v>-93.345038546773836</v>
      </c>
      <c r="R261" s="62">
        <f t="shared" si="126"/>
        <v>9.0659887200744846E-2</v>
      </c>
      <c r="S261" s="62">
        <f t="shared" si="186"/>
        <v>-0.15817786433359629</v>
      </c>
      <c r="T261" s="62">
        <f t="shared" si="127"/>
        <v>27.160723812755609</v>
      </c>
      <c r="U261" s="62">
        <f t="shared" si="187"/>
        <v>-4.2962252864563348</v>
      </c>
      <c r="V261" s="37"/>
      <c r="W261" s="37"/>
    </row>
    <row r="262" spans="3:23" x14ac:dyDescent="0.3">
      <c r="C262" s="58">
        <f t="shared" si="177"/>
        <v>185</v>
      </c>
      <c r="D262" s="59"/>
      <c r="E262" s="59">
        <f t="shared" si="178"/>
        <v>-8.5524961620839848E-2</v>
      </c>
      <c r="F262" s="59">
        <f t="shared" ref="F262:G262" si="192">F261</f>
        <v>300</v>
      </c>
      <c r="G262" s="59">
        <f t="shared" si="192"/>
        <v>0</v>
      </c>
      <c r="H262" s="59">
        <f t="shared" si="122"/>
        <v>-0.37298772180006068</v>
      </c>
      <c r="I262" s="59">
        <f t="shared" si="180"/>
        <v>3.2272222222222227</v>
      </c>
      <c r="J262" s="62">
        <f t="shared" si="181"/>
        <v>-25.657488486251953</v>
      </c>
      <c r="K262" s="60">
        <f t="shared" si="182"/>
        <v>0.28341969662199901</v>
      </c>
      <c r="L262" s="59">
        <f t="shared" si="123"/>
        <v>242.93289905367553</v>
      </c>
      <c r="M262" s="62">
        <f t="shared" si="183"/>
        <v>68.851968549295421</v>
      </c>
      <c r="N262" s="62">
        <f t="shared" si="124"/>
        <v>0.87605805059819364</v>
      </c>
      <c r="O262" s="62">
        <f t="shared" si="184"/>
        <v>-0.82015828464666329</v>
      </c>
      <c r="P262" s="62">
        <f t="shared" si="125"/>
        <v>115.23319193960658</v>
      </c>
      <c r="Q262" s="62">
        <f t="shared" si="185"/>
        <v>-94.509457035547442</v>
      </c>
      <c r="R262" s="62">
        <f t="shared" si="126"/>
        <v>9.0659887200744846E-2</v>
      </c>
      <c r="S262" s="62">
        <f t="shared" si="186"/>
        <v>-0.17537775387693524</v>
      </c>
      <c r="T262" s="62">
        <f t="shared" si="127"/>
        <v>27.160723812755609</v>
      </c>
      <c r="U262" s="62">
        <f t="shared" si="187"/>
        <v>-4.7633867359528672</v>
      </c>
      <c r="V262" s="37"/>
      <c r="W262" s="37"/>
    </row>
    <row r="263" spans="3:23" x14ac:dyDescent="0.3">
      <c r="C263" s="58">
        <f t="shared" si="177"/>
        <v>186</v>
      </c>
      <c r="D263" s="59"/>
      <c r="E263" s="59">
        <f t="shared" si="178"/>
        <v>-0.10289159595490342</v>
      </c>
      <c r="F263" s="59">
        <f t="shared" ref="F263:G263" si="193">F262</f>
        <v>300</v>
      </c>
      <c r="G263" s="59">
        <f t="shared" si="193"/>
        <v>0</v>
      </c>
      <c r="H263" s="59">
        <f t="shared" si="122"/>
        <v>-0.37298772180006068</v>
      </c>
      <c r="I263" s="59">
        <f t="shared" si="180"/>
        <v>3.2446666666666673</v>
      </c>
      <c r="J263" s="62">
        <f t="shared" si="181"/>
        <v>-30.867478786471025</v>
      </c>
      <c r="K263" s="60">
        <f t="shared" si="182"/>
        <v>0.26664827067466579</v>
      </c>
      <c r="L263" s="59">
        <f t="shared" si="123"/>
        <v>242.93289905367553</v>
      </c>
      <c r="M263" s="62">
        <f t="shared" si="183"/>
        <v>64.777637422645739</v>
      </c>
      <c r="N263" s="62">
        <f t="shared" si="124"/>
        <v>0.87605805059819364</v>
      </c>
      <c r="O263" s="62">
        <f t="shared" si="184"/>
        <v>-0.83001359763811933</v>
      </c>
      <c r="P263" s="62">
        <f t="shared" si="125"/>
        <v>115.23319193960658</v>
      </c>
      <c r="Q263" s="62">
        <f t="shared" si="185"/>
        <v>-95.645116209116793</v>
      </c>
      <c r="R263" s="62">
        <f t="shared" si="126"/>
        <v>9.0659887200744846E-2</v>
      </c>
      <c r="S263" s="62">
        <f t="shared" si="186"/>
        <v>-0.19252427580753198</v>
      </c>
      <c r="T263" s="62">
        <f t="shared" si="127"/>
        <v>27.160723812755609</v>
      </c>
      <c r="U263" s="62">
        <f t="shared" si="187"/>
        <v>-5.2290986824591625</v>
      </c>
      <c r="V263" s="37"/>
      <c r="W263" s="37"/>
    </row>
    <row r="264" spans="3:23" x14ac:dyDescent="0.3">
      <c r="C264" s="58">
        <f t="shared" si="177"/>
        <v>187</v>
      </c>
      <c r="D264" s="59"/>
      <c r="E264" s="59">
        <f t="shared" si="178"/>
        <v>-0.12022692028113507</v>
      </c>
      <c r="F264" s="59">
        <f t="shared" ref="F264:G264" si="194">F263</f>
        <v>300</v>
      </c>
      <c r="G264" s="59">
        <f t="shared" si="194"/>
        <v>0</v>
      </c>
      <c r="H264" s="59">
        <f t="shared" si="122"/>
        <v>-0.37298772180006068</v>
      </c>
      <c r="I264" s="59">
        <f t="shared" si="180"/>
        <v>3.2621111111111114</v>
      </c>
      <c r="J264" s="62">
        <f t="shared" si="181"/>
        <v>-36.068076084340525</v>
      </c>
      <c r="K264" s="60">
        <f t="shared" si="182"/>
        <v>0.24979570341189711</v>
      </c>
      <c r="L264" s="59">
        <f t="shared" si="123"/>
        <v>242.93289905367553</v>
      </c>
      <c r="M264" s="62">
        <f t="shared" si="183"/>
        <v>60.683594401004271</v>
      </c>
      <c r="N264" s="62">
        <f t="shared" si="124"/>
        <v>0.87605805059819364</v>
      </c>
      <c r="O264" s="62">
        <f t="shared" si="184"/>
        <v>-0.83961633672398961</v>
      </c>
      <c r="P264" s="62">
        <f t="shared" si="125"/>
        <v>115.23319193960658</v>
      </c>
      <c r="Q264" s="62">
        <f t="shared" si="185"/>
        <v>-96.751670485344846</v>
      </c>
      <c r="R264" s="62">
        <f t="shared" si="126"/>
        <v>9.0659887200744846E-2</v>
      </c>
      <c r="S264" s="62">
        <f t="shared" si="186"/>
        <v>-0.20961221242290073</v>
      </c>
      <c r="T264" s="62">
        <f t="shared" si="127"/>
        <v>27.160723812755609</v>
      </c>
      <c r="U264" s="62">
        <f t="shared" si="187"/>
        <v>-5.6932194093990676</v>
      </c>
      <c r="V264" s="37"/>
      <c r="W264" s="37"/>
    </row>
    <row r="265" spans="3:23" x14ac:dyDescent="0.3">
      <c r="C265" s="58">
        <f t="shared" si="177"/>
        <v>188</v>
      </c>
      <c r="D265" s="59"/>
      <c r="E265" s="59">
        <f t="shared" si="178"/>
        <v>-0.13752565944430678</v>
      </c>
      <c r="F265" s="59">
        <f t="shared" ref="F265:G265" si="195">F264</f>
        <v>300</v>
      </c>
      <c r="G265" s="59">
        <f t="shared" si="195"/>
        <v>0</v>
      </c>
      <c r="H265" s="59">
        <f t="shared" si="122"/>
        <v>-0.37298772180006068</v>
      </c>
      <c r="I265" s="59">
        <f t="shared" si="180"/>
        <v>3.279555555555556</v>
      </c>
      <c r="J265" s="62">
        <f t="shared" si="181"/>
        <v>-41.257697833292035</v>
      </c>
      <c r="K265" s="60">
        <f t="shared" si="182"/>
        <v>0.23286712308550017</v>
      </c>
      <c r="L265" s="59">
        <f t="shared" si="123"/>
        <v>242.93289905367553</v>
      </c>
      <c r="M265" s="62">
        <f t="shared" si="183"/>
        <v>56.57108530544965</v>
      </c>
      <c r="N265" s="62">
        <f t="shared" si="124"/>
        <v>0.87605805059819364</v>
      </c>
      <c r="O265" s="62">
        <f t="shared" si="184"/>
        <v>-0.84896357978188774</v>
      </c>
      <c r="P265" s="62">
        <f t="shared" si="125"/>
        <v>115.23319193960658</v>
      </c>
      <c r="Q265" s="62">
        <f t="shared" si="185"/>
        <v>-97.828783138741784</v>
      </c>
      <c r="R265" s="62">
        <f t="shared" si="126"/>
        <v>9.0659887200744846E-2</v>
      </c>
      <c r="S265" s="62">
        <f t="shared" si="186"/>
        <v>-0.22663636384812275</v>
      </c>
      <c r="T265" s="62">
        <f t="shared" si="127"/>
        <v>27.160723812755609</v>
      </c>
      <c r="U265" s="62">
        <f t="shared" si="187"/>
        <v>-6.1556076844060517</v>
      </c>
      <c r="V265" s="37"/>
      <c r="W265" s="37"/>
    </row>
    <row r="266" spans="3:23" x14ac:dyDescent="0.3">
      <c r="C266" s="58">
        <f t="shared" si="177"/>
        <v>189</v>
      </c>
      <c r="D266" s="59"/>
      <c r="E266" s="59">
        <f t="shared" si="178"/>
        <v>-0.15478254942208808</v>
      </c>
      <c r="F266" s="59">
        <f t="shared" ref="F266:G266" si="196">F265</f>
        <v>300</v>
      </c>
      <c r="G266" s="59">
        <f t="shared" si="196"/>
        <v>0</v>
      </c>
      <c r="H266" s="59">
        <f t="shared" si="122"/>
        <v>-0.37298772180006068</v>
      </c>
      <c r="I266" s="59">
        <f t="shared" si="180"/>
        <v>3.2970000000000006</v>
      </c>
      <c r="J266" s="62">
        <f t="shared" si="181"/>
        <v>-46.43476482662642</v>
      </c>
      <c r="K266" s="60">
        <f t="shared" si="182"/>
        <v>0.2158676810781289</v>
      </c>
      <c r="L266" s="59">
        <f t="shared" si="123"/>
        <v>242.93289905367553</v>
      </c>
      <c r="M266" s="62">
        <f t="shared" si="183"/>
        <v>52.441361576304111</v>
      </c>
      <c r="N266" s="62">
        <f t="shared" si="124"/>
        <v>0.87605805059819364</v>
      </c>
      <c r="O266" s="62">
        <f t="shared" si="184"/>
        <v>-0.85805248243710319</v>
      </c>
      <c r="P266" s="62">
        <f t="shared" si="125"/>
        <v>115.23319193960658</v>
      </c>
      <c r="Q266" s="62">
        <f t="shared" si="185"/>
        <v>-98.876126402930623</v>
      </c>
      <c r="R266" s="62">
        <f t="shared" si="126"/>
        <v>9.0659887200744846E-2</v>
      </c>
      <c r="S266" s="62">
        <f t="shared" si="186"/>
        <v>-0.24359154961817026</v>
      </c>
      <c r="T266" s="62">
        <f t="shared" si="127"/>
        <v>27.160723812755609</v>
      </c>
      <c r="U266" s="62">
        <f t="shared" si="187"/>
        <v>-6.6161228023002767</v>
      </c>
      <c r="V266" s="37"/>
      <c r="W266" s="37"/>
    </row>
    <row r="267" spans="3:23" x14ac:dyDescent="0.3">
      <c r="C267" s="58">
        <f t="shared" si="177"/>
        <v>190</v>
      </c>
      <c r="D267" s="59"/>
      <c r="E267" s="59">
        <f t="shared" si="178"/>
        <v>-0.17199233892689444</v>
      </c>
      <c r="F267" s="59">
        <f t="shared" ref="F267:G267" si="197">F266</f>
        <v>300</v>
      </c>
      <c r="G267" s="59">
        <f t="shared" si="197"/>
        <v>0</v>
      </c>
      <c r="H267" s="59">
        <f t="shared" si="122"/>
        <v>-0.37298772180006068</v>
      </c>
      <c r="I267" s="59">
        <f t="shared" si="180"/>
        <v>3.3144444444444447</v>
      </c>
      <c r="J267" s="62">
        <f t="shared" si="181"/>
        <v>-51.597701678068333</v>
      </c>
      <c r="K267" s="60">
        <f t="shared" si="182"/>
        <v>0.19880255033571229</v>
      </c>
      <c r="L267" s="59">
        <f t="shared" si="123"/>
        <v>242.93289905367553</v>
      </c>
      <c r="M267" s="62">
        <f t="shared" si="183"/>
        <v>48.295679892318837</v>
      </c>
      <c r="N267" s="62">
        <f t="shared" si="124"/>
        <v>0.87605805059819364</v>
      </c>
      <c r="O267" s="62">
        <f t="shared" si="184"/>
        <v>-0.86688027892815067</v>
      </c>
      <c r="P267" s="62">
        <f t="shared" si="125"/>
        <v>115.23319193960658</v>
      </c>
      <c r="Q267" s="62">
        <f t="shared" si="185"/>
        <v>-99.893381570387277</v>
      </c>
      <c r="R267" s="62">
        <f t="shared" si="126"/>
        <v>9.0659887200744846E-2</v>
      </c>
      <c r="S267" s="62">
        <f t="shared" si="186"/>
        <v>-0.26047261025432822</v>
      </c>
      <c r="T267" s="62">
        <f t="shared" si="127"/>
        <v>27.160723812755609</v>
      </c>
      <c r="U267" s="62">
        <f t="shared" si="187"/>
        <v>-7.0746246279053437</v>
      </c>
      <c r="V267" s="37"/>
      <c r="W267" s="37"/>
    </row>
    <row r="268" spans="3:23" x14ac:dyDescent="0.3">
      <c r="C268" s="58">
        <f t="shared" si="177"/>
        <v>191</v>
      </c>
      <c r="D268" s="59"/>
      <c r="E268" s="59">
        <f t="shared" si="178"/>
        <v>-0.18914979100386006</v>
      </c>
      <c r="F268" s="59">
        <f t="shared" ref="F268:G268" si="198">F267</f>
        <v>300</v>
      </c>
      <c r="G268" s="59">
        <f t="shared" si="198"/>
        <v>0</v>
      </c>
      <c r="H268" s="59">
        <f t="shared" si="122"/>
        <v>-0.37298772180006068</v>
      </c>
      <c r="I268" s="59">
        <f t="shared" si="180"/>
        <v>3.3318888888888893</v>
      </c>
      <c r="J268" s="62">
        <f t="shared" si="181"/>
        <v>-56.744937301158018</v>
      </c>
      <c r="K268" s="60">
        <f t="shared" si="182"/>
        <v>0.18167692379332095</v>
      </c>
      <c r="L268" s="59">
        <f t="shared" si="123"/>
        <v>242.93289905367553</v>
      </c>
      <c r="M268" s="62">
        <f t="shared" si="183"/>
        <v>44.135301788265139</v>
      </c>
      <c r="N268" s="62">
        <f t="shared" si="124"/>
        <v>0.87605805059819364</v>
      </c>
      <c r="O268" s="62">
        <f t="shared" si="184"/>
        <v>-0.87544428294839183</v>
      </c>
      <c r="P268" s="62">
        <f t="shared" si="125"/>
        <v>115.23319193960658</v>
      </c>
      <c r="Q268" s="62">
        <f t="shared" si="185"/>
        <v>-100.88023908942328</v>
      </c>
      <c r="R268" s="62">
        <f t="shared" si="126"/>
        <v>9.0659887200744846E-2</v>
      </c>
      <c r="S268" s="62">
        <f t="shared" si="186"/>
        <v>-0.27727440883422966</v>
      </c>
      <c r="T268" s="62">
        <f t="shared" si="127"/>
        <v>27.160723812755609</v>
      </c>
      <c r="U268" s="62">
        <f t="shared" si="187"/>
        <v>-7.530973638691596</v>
      </c>
      <c r="V268" s="37"/>
      <c r="W268" s="37"/>
    </row>
    <row r="269" spans="3:23" x14ac:dyDescent="0.3">
      <c r="C269" s="58">
        <f t="shared" si="177"/>
        <v>192</v>
      </c>
      <c r="D269" s="59"/>
      <c r="E269" s="59">
        <f t="shared" si="178"/>
        <v>-0.20624968462444557</v>
      </c>
      <c r="F269" s="59">
        <f t="shared" ref="F269:G269" si="199">F268</f>
        <v>300</v>
      </c>
      <c r="G269" s="59">
        <f t="shared" si="199"/>
        <v>0</v>
      </c>
      <c r="H269" s="59">
        <f t="shared" si="122"/>
        <v>-0.37298772180006068</v>
      </c>
      <c r="I269" s="59">
        <f t="shared" si="180"/>
        <v>3.3493333333333339</v>
      </c>
      <c r="J269" s="62">
        <f t="shared" si="181"/>
        <v>-61.874905387333669</v>
      </c>
      <c r="K269" s="60">
        <f t="shared" si="182"/>
        <v>0.1644960127949546</v>
      </c>
      <c r="L269" s="59">
        <f t="shared" si="123"/>
        <v>242.93289905367553</v>
      </c>
      <c r="M269" s="62">
        <f t="shared" si="183"/>
        <v>39.961493271048823</v>
      </c>
      <c r="N269" s="62">
        <f t="shared" si="124"/>
        <v>0.87605805059819364</v>
      </c>
      <c r="O269" s="62">
        <f t="shared" si="184"/>
        <v>-0.88374188846348034</v>
      </c>
      <c r="P269" s="62">
        <f t="shared" si="125"/>
        <v>115.23319193960658</v>
      </c>
      <c r="Q269" s="62">
        <f t="shared" si="185"/>
        <v>-101.83639865838262</v>
      </c>
      <c r="R269" s="62">
        <f t="shared" si="126"/>
        <v>9.0659887200744846E-2</v>
      </c>
      <c r="S269" s="62">
        <f t="shared" si="186"/>
        <v>-0.29399183255502337</v>
      </c>
      <c r="T269" s="62">
        <f t="shared" si="127"/>
        <v>27.160723812755609</v>
      </c>
      <c r="U269" s="62">
        <f t="shared" si="187"/>
        <v>-7.9850309672328832</v>
      </c>
      <c r="V269" s="37"/>
      <c r="W269" s="37"/>
    </row>
    <row r="270" spans="3:23" x14ac:dyDescent="0.3">
      <c r="C270" s="58">
        <f t="shared" si="177"/>
        <v>193</v>
      </c>
      <c r="D270" s="59"/>
      <c r="E270" s="59">
        <f t="shared" si="178"/>
        <v>-0.22328681627520311</v>
      </c>
      <c r="F270" s="59">
        <f t="shared" ref="F270:G270" si="200">F269</f>
        <v>300</v>
      </c>
      <c r="G270" s="59">
        <f t="shared" si="200"/>
        <v>0</v>
      </c>
      <c r="H270" s="59">
        <f t="shared" si="122"/>
        <v>-0.37298772180006068</v>
      </c>
      <c r="I270" s="59">
        <f t="shared" si="180"/>
        <v>3.3667777777777781</v>
      </c>
      <c r="J270" s="62">
        <f t="shared" si="181"/>
        <v>-66.986044882560932</v>
      </c>
      <c r="K270" s="60">
        <f t="shared" si="182"/>
        <v>0.14726504550772412</v>
      </c>
      <c r="L270" s="59">
        <f t="shared" si="123"/>
        <v>242.93289905367553</v>
      </c>
      <c r="M270" s="62">
        <f t="shared" si="183"/>
        <v>35.775524434462881</v>
      </c>
      <c r="N270" s="62">
        <f t="shared" si="124"/>
        <v>0.87605805059819364</v>
      </c>
      <c r="O270" s="62">
        <f t="shared" si="184"/>
        <v>-0.89177057050438235</v>
      </c>
      <c r="P270" s="62">
        <f t="shared" si="125"/>
        <v>115.23319193960658</v>
      </c>
      <c r="Q270" s="62">
        <f t="shared" si="185"/>
        <v>-102.76156931702396</v>
      </c>
      <c r="R270" s="62">
        <f t="shared" si="126"/>
        <v>9.0659887200744846E-2</v>
      </c>
      <c r="S270" s="62">
        <f t="shared" si="186"/>
        <v>-0.31061979428920583</v>
      </c>
      <c r="T270" s="62">
        <f t="shared" si="127"/>
        <v>27.160723812755609</v>
      </c>
      <c r="U270" s="62">
        <f t="shared" si="187"/>
        <v>-8.436658443464081</v>
      </c>
      <c r="V270" s="37"/>
      <c r="W270" s="37"/>
    </row>
    <row r="271" spans="3:23" x14ac:dyDescent="0.3">
      <c r="C271" s="58">
        <f t="shared" si="177"/>
        <v>194</v>
      </c>
      <c r="D271" s="59"/>
      <c r="E271" s="59">
        <f t="shared" si="178"/>
        <v>-0.2402560015412116</v>
      </c>
      <c r="F271" s="59">
        <f t="shared" ref="F271:G271" si="201">F270</f>
        <v>300</v>
      </c>
      <c r="G271" s="59">
        <f t="shared" si="201"/>
        <v>0</v>
      </c>
      <c r="H271" s="59">
        <f t="shared" ref="H271:H334" si="202">H269</f>
        <v>-0.37298772180006068</v>
      </c>
      <c r="I271" s="59">
        <f t="shared" si="180"/>
        <v>3.3842222222222227</v>
      </c>
      <c r="J271" s="62">
        <f t="shared" si="181"/>
        <v>-72.076800462363479</v>
      </c>
      <c r="K271" s="60">
        <f t="shared" si="182"/>
        <v>0.12998926533091409</v>
      </c>
      <c r="L271" s="59">
        <f t="shared" ref="L271:L334" si="203">L270</f>
        <v>242.93289905367553</v>
      </c>
      <c r="M271" s="62">
        <f t="shared" si="183"/>
        <v>31.578669072696396</v>
      </c>
      <c r="N271" s="62">
        <f t="shared" ref="N271:N334" si="204">N270</f>
        <v>0.87605805059819364</v>
      </c>
      <c r="O271" s="62">
        <f t="shared" si="184"/>
        <v>-0.89952788593572608</v>
      </c>
      <c r="P271" s="62">
        <f t="shared" ref="P271:P334" si="205">P270</f>
        <v>115.23319193960658</v>
      </c>
      <c r="Q271" s="62">
        <f t="shared" si="185"/>
        <v>-103.65546953506006</v>
      </c>
      <c r="R271" s="62">
        <f t="shared" ref="R271:R334" si="206">R270</f>
        <v>9.0659887200744846E-2</v>
      </c>
      <c r="S271" s="62">
        <f t="shared" si="186"/>
        <v>-0.32715323413264008</v>
      </c>
      <c r="T271" s="62">
        <f t="shared" ref="T271:T334" si="207">T270</f>
        <v>27.160723812755609</v>
      </c>
      <c r="U271" s="62">
        <f t="shared" si="187"/>
        <v>-8.8857186367264092</v>
      </c>
      <c r="V271" s="37"/>
      <c r="W271" s="37"/>
    </row>
    <row r="272" spans="3:23" x14ac:dyDescent="0.3">
      <c r="C272" s="58">
        <f t="shared" si="177"/>
        <v>195</v>
      </c>
      <c r="D272" s="59"/>
      <c r="E272" s="59">
        <f t="shared" si="178"/>
        <v>-0.257152076683696</v>
      </c>
      <c r="F272" s="59">
        <f t="shared" ref="F272:G272" si="208">F271</f>
        <v>300</v>
      </c>
      <c r="G272" s="59">
        <f t="shared" si="208"/>
        <v>0</v>
      </c>
      <c r="H272" s="59">
        <f t="shared" si="202"/>
        <v>-0.37298772180006068</v>
      </c>
      <c r="I272" s="59">
        <f t="shared" si="180"/>
        <v>3.4016666666666668</v>
      </c>
      <c r="J272" s="62">
        <f t="shared" si="181"/>
        <v>-77.145623005108803</v>
      </c>
      <c r="K272" s="60">
        <f t="shared" si="182"/>
        <v>0.11267392930041455</v>
      </c>
      <c r="L272" s="59">
        <f t="shared" si="203"/>
        <v>242.93289905367553</v>
      </c>
      <c r="M272" s="62">
        <f t="shared" si="183"/>
        <v>27.372204292718582</v>
      </c>
      <c r="N272" s="62">
        <f t="shared" si="204"/>
        <v>0.87605805059819364</v>
      </c>
      <c r="O272" s="62">
        <f t="shared" si="184"/>
        <v>-0.90701147419924855</v>
      </c>
      <c r="P272" s="62">
        <f t="shared" si="205"/>
        <v>115.23319193960658</v>
      </c>
      <c r="Q272" s="62">
        <f t="shared" si="185"/>
        <v>-104.51782729782754</v>
      </c>
      <c r="R272" s="62">
        <f t="shared" si="206"/>
        <v>9.0659887200744846E-2</v>
      </c>
      <c r="S272" s="62">
        <f t="shared" si="186"/>
        <v>-0.34358712094428623</v>
      </c>
      <c r="T272" s="62">
        <f t="shared" si="207"/>
        <v>27.160723812755609</v>
      </c>
      <c r="U272" s="62">
        <f t="shared" si="187"/>
        <v>-9.3320748975876171</v>
      </c>
      <c r="V272" s="37"/>
      <c r="W272" s="37"/>
    </row>
    <row r="273" spans="3:23" x14ac:dyDescent="0.3">
      <c r="C273" s="58">
        <f t="shared" si="177"/>
        <v>196</v>
      </c>
      <c r="D273" s="59"/>
      <c r="E273" s="59">
        <f t="shared" si="178"/>
        <v>-0.27396990021136114</v>
      </c>
      <c r="F273" s="59">
        <f t="shared" ref="F273:G273" si="209">F272</f>
        <v>300</v>
      </c>
      <c r="G273" s="59">
        <f t="shared" si="209"/>
        <v>0</v>
      </c>
      <c r="H273" s="59">
        <f t="shared" si="202"/>
        <v>-0.37298772180006068</v>
      </c>
      <c r="I273" s="59">
        <f t="shared" si="180"/>
        <v>3.4191111111111114</v>
      </c>
      <c r="J273" s="62">
        <f t="shared" si="181"/>
        <v>-82.190970063408344</v>
      </c>
      <c r="K273" s="60">
        <f t="shared" si="182"/>
        <v>9.5324306488996674E-2</v>
      </c>
      <c r="L273" s="59">
        <f t="shared" si="203"/>
        <v>242.93289905367553</v>
      </c>
      <c r="M273" s="62">
        <f t="shared" si="183"/>
        <v>23.157410125653055</v>
      </c>
      <c r="N273" s="62">
        <f t="shared" si="204"/>
        <v>0.87605805059819364</v>
      </c>
      <c r="O273" s="62">
        <f t="shared" si="184"/>
        <v>-0.91421905803211967</v>
      </c>
      <c r="P273" s="62">
        <f t="shared" si="205"/>
        <v>115.23319193960658</v>
      </c>
      <c r="Q273" s="62">
        <f t="shared" si="185"/>
        <v>-105.34838018906157</v>
      </c>
      <c r="R273" s="62">
        <f t="shared" si="206"/>
        <v>9.0659887200744846E-2</v>
      </c>
      <c r="S273" s="62">
        <f t="shared" si="186"/>
        <v>-0.35991645387718579</v>
      </c>
      <c r="T273" s="62">
        <f t="shared" si="207"/>
        <v>27.160723812755609</v>
      </c>
      <c r="U273" s="62">
        <f t="shared" si="187"/>
        <v>-9.775591399424636</v>
      </c>
      <c r="V273" s="37"/>
      <c r="W273" s="37"/>
    </row>
    <row r="274" spans="3:23" x14ac:dyDescent="0.3">
      <c r="C274" s="58">
        <f t="shared" si="177"/>
        <v>197</v>
      </c>
      <c r="D274" s="59"/>
      <c r="E274" s="59">
        <f t="shared" si="178"/>
        <v>-0.29070435444494941</v>
      </c>
      <c r="F274" s="59">
        <f t="shared" ref="F274:G274" si="210">F273</f>
        <v>300</v>
      </c>
      <c r="G274" s="59">
        <f t="shared" si="210"/>
        <v>0</v>
      </c>
      <c r="H274" s="59">
        <f t="shared" si="202"/>
        <v>-0.37298772180006068</v>
      </c>
      <c r="I274" s="59">
        <f t="shared" si="180"/>
        <v>3.436555555555556</v>
      </c>
      <c r="J274" s="62">
        <f t="shared" si="181"/>
        <v>-87.211306333484828</v>
      </c>
      <c r="K274" s="60">
        <f t="shared" si="182"/>
        <v>7.794567640293211E-2</v>
      </c>
      <c r="L274" s="59">
        <f t="shared" si="203"/>
        <v>242.93289905367553</v>
      </c>
      <c r="M274" s="62">
        <f t="shared" si="183"/>
        <v>18.935569137263965</v>
      </c>
      <c r="N274" s="62">
        <f t="shared" si="204"/>
        <v>0.87605805059819364</v>
      </c>
      <c r="O274" s="62">
        <f t="shared" si="184"/>
        <v>-0.92114844415991104</v>
      </c>
      <c r="P274" s="62">
        <f t="shared" si="205"/>
        <v>115.23319193960658</v>
      </c>
      <c r="Q274" s="62">
        <f t="shared" si="185"/>
        <v>-106.14687547074901</v>
      </c>
      <c r="R274" s="62">
        <f t="shared" si="206"/>
        <v>9.0659887200744846E-2</v>
      </c>
      <c r="S274" s="62">
        <f t="shared" si="186"/>
        <v>-0.37613626390022098</v>
      </c>
      <c r="T274" s="62">
        <f t="shared" si="207"/>
        <v>27.160723812755609</v>
      </c>
      <c r="U274" s="62">
        <f t="shared" si="187"/>
        <v>-10.21613317975566</v>
      </c>
      <c r="V274" s="37"/>
      <c r="W274" s="37"/>
    </row>
    <row r="275" spans="3:23" x14ac:dyDescent="0.3">
      <c r="C275" s="58">
        <f t="shared" si="177"/>
        <v>198</v>
      </c>
      <c r="D275" s="59"/>
      <c r="E275" s="59">
        <f t="shared" si="178"/>
        <v>-0.3073503470745565</v>
      </c>
      <c r="F275" s="59">
        <f t="shared" ref="F275:G275" si="211">F274</f>
        <v>300</v>
      </c>
      <c r="G275" s="59">
        <f t="shared" si="211"/>
        <v>0</v>
      </c>
      <c r="H275" s="59">
        <f t="shared" si="202"/>
        <v>-0.37298772180006068</v>
      </c>
      <c r="I275" s="59">
        <f t="shared" si="180"/>
        <v>3.4540000000000002</v>
      </c>
      <c r="J275" s="62">
        <f t="shared" si="181"/>
        <v>-92.205104122366947</v>
      </c>
      <c r="K275" s="60">
        <f t="shared" si="182"/>
        <v>6.0543327375433033E-2</v>
      </c>
      <c r="L275" s="59">
        <f t="shared" si="203"/>
        <v>242.93289905367553</v>
      </c>
      <c r="M275" s="62">
        <f t="shared" si="183"/>
        <v>14.707966037669703</v>
      </c>
      <c r="N275" s="62">
        <f t="shared" si="204"/>
        <v>0.87605805059819364</v>
      </c>
      <c r="O275" s="62">
        <f t="shared" si="184"/>
        <v>-0.92779752396401294</v>
      </c>
      <c r="P275" s="62">
        <f t="shared" si="205"/>
        <v>115.23319193960658</v>
      </c>
      <c r="Q275" s="62">
        <f t="shared" si="185"/>
        <v>-106.91307016003684</v>
      </c>
      <c r="R275" s="62">
        <f t="shared" si="206"/>
        <v>9.0659887200744846E-2</v>
      </c>
      <c r="S275" s="62">
        <f t="shared" si="186"/>
        <v>-0.39224161531019691</v>
      </c>
      <c r="T275" s="62">
        <f t="shared" si="207"/>
        <v>27.160723812755609</v>
      </c>
      <c r="U275" s="62">
        <f t="shared" si="187"/>
        <v>-10.65356618130939</v>
      </c>
      <c r="V275" s="37"/>
      <c r="W275" s="37"/>
    </row>
    <row r="276" spans="3:23" x14ac:dyDescent="0.3">
      <c r="C276" s="58">
        <f t="shared" si="177"/>
        <v>199</v>
      </c>
      <c r="D276" s="59"/>
      <c r="E276" s="59">
        <f t="shared" si="178"/>
        <v>-0.32390281270922727</v>
      </c>
      <c r="F276" s="59">
        <f t="shared" ref="F276:G276" si="212">F275</f>
        <v>300</v>
      </c>
      <c r="G276" s="59">
        <f t="shared" si="212"/>
        <v>0</v>
      </c>
      <c r="H276" s="59">
        <f t="shared" si="202"/>
        <v>-0.37298772180006068</v>
      </c>
      <c r="I276" s="59">
        <f t="shared" si="180"/>
        <v>3.4714444444444448</v>
      </c>
      <c r="J276" s="62">
        <f t="shared" si="181"/>
        <v>-97.170843812768183</v>
      </c>
      <c r="K276" s="60">
        <f t="shared" si="182"/>
        <v>4.3122554957406078E-2</v>
      </c>
      <c r="L276" s="59">
        <f t="shared" si="203"/>
        <v>242.93289905367553</v>
      </c>
      <c r="M276" s="62">
        <f t="shared" si="183"/>
        <v>10.475887290404106</v>
      </c>
      <c r="N276" s="62">
        <f t="shared" si="204"/>
        <v>0.87605805059819364</v>
      </c>
      <c r="O276" s="62">
        <f t="shared" si="184"/>
        <v>-0.9341642741232915</v>
      </c>
      <c r="P276" s="62">
        <f t="shared" si="205"/>
        <v>115.23319193960658</v>
      </c>
      <c r="Q276" s="62">
        <f t="shared" si="185"/>
        <v>-107.64673110317251</v>
      </c>
      <c r="R276" s="62">
        <f t="shared" si="206"/>
        <v>9.0659887200744846E-2</v>
      </c>
      <c r="S276" s="62">
        <f t="shared" si="186"/>
        <v>-0.40822760723378165</v>
      </c>
      <c r="T276" s="62">
        <f t="shared" si="207"/>
        <v>27.160723812755609</v>
      </c>
      <c r="U276" s="62">
        <f t="shared" si="187"/>
        <v>-11.087757292818818</v>
      </c>
      <c r="V276" s="37"/>
      <c r="W276" s="37"/>
    </row>
    <row r="277" spans="3:23" x14ac:dyDescent="0.3">
      <c r="C277" s="58">
        <f t="shared" si="177"/>
        <v>200</v>
      </c>
      <c r="D277" s="59"/>
      <c r="E277" s="59">
        <f t="shared" si="178"/>
        <v>-0.34035671441835641</v>
      </c>
      <c r="F277" s="59">
        <f t="shared" ref="F277:G277" si="213">F276</f>
        <v>300</v>
      </c>
      <c r="G277" s="59">
        <f t="shared" si="213"/>
        <v>0</v>
      </c>
      <c r="H277" s="59">
        <f t="shared" si="202"/>
        <v>-0.37298772180006068</v>
      </c>
      <c r="I277" s="59">
        <f t="shared" si="180"/>
        <v>3.4888888888888894</v>
      </c>
      <c r="J277" s="62">
        <f t="shared" si="181"/>
        <v>-102.10701432550692</v>
      </c>
      <c r="K277" s="60">
        <f t="shared" si="182"/>
        <v>2.5688660306014011E-2</v>
      </c>
      <c r="L277" s="59">
        <f t="shared" si="203"/>
        <v>242.93289905367553</v>
      </c>
      <c r="M277" s="62">
        <f t="shared" si="183"/>
        <v>6.2406207209450635</v>
      </c>
      <c r="N277" s="62">
        <f t="shared" si="204"/>
        <v>0.87605805059819364</v>
      </c>
      <c r="O277" s="62">
        <f t="shared" si="184"/>
        <v>-0.94024675722978279</v>
      </c>
      <c r="P277" s="62">
        <f t="shared" si="205"/>
        <v>115.23319193960658</v>
      </c>
      <c r="Q277" s="62">
        <f t="shared" si="185"/>
        <v>-108.34763504645224</v>
      </c>
      <c r="R277" s="62">
        <f t="shared" si="206"/>
        <v>9.0659887200744846E-2</v>
      </c>
      <c r="S277" s="62">
        <f t="shared" si="186"/>
        <v>-0.4240893751188442</v>
      </c>
      <c r="T277" s="62">
        <f t="shared" si="207"/>
        <v>27.160723812755609</v>
      </c>
      <c r="U277" s="62">
        <f t="shared" si="187"/>
        <v>-11.518574389527037</v>
      </c>
      <c r="V277" s="37"/>
      <c r="W277" s="37"/>
    </row>
    <row r="278" spans="3:23" x14ac:dyDescent="0.3">
      <c r="C278" s="58">
        <f t="shared" si="177"/>
        <v>201</v>
      </c>
      <c r="D278" s="59"/>
      <c r="E278" s="59">
        <f t="shared" si="178"/>
        <v>-0.35670704526443231</v>
      </c>
      <c r="F278" s="59">
        <f t="shared" ref="F278:G278" si="214">F277</f>
        <v>300</v>
      </c>
      <c r="G278" s="59">
        <f t="shared" si="214"/>
        <v>0</v>
      </c>
      <c r="H278" s="59">
        <f t="shared" si="202"/>
        <v>-0.37298772180006068</v>
      </c>
      <c r="I278" s="59">
        <f t="shared" si="180"/>
        <v>3.5063333333333335</v>
      </c>
      <c r="J278" s="62">
        <f t="shared" si="181"/>
        <v>-107.01211357932969</v>
      </c>
      <c r="K278" s="60">
        <f t="shared" si="182"/>
        <v>8.246948571527345E-3</v>
      </c>
      <c r="L278" s="59">
        <f t="shared" si="203"/>
        <v>242.93289905367553</v>
      </c>
      <c r="M278" s="62">
        <f t="shared" si="183"/>
        <v>2.0034551248277062</v>
      </c>
      <c r="N278" s="62">
        <f t="shared" si="204"/>
        <v>0.87605805059819364</v>
      </c>
      <c r="O278" s="62">
        <f t="shared" si="184"/>
        <v>-0.94604312237825017</v>
      </c>
      <c r="P278" s="62">
        <f t="shared" si="205"/>
        <v>115.23319193960658</v>
      </c>
      <c r="Q278" s="62">
        <f t="shared" si="185"/>
        <v>-109.01556870415762</v>
      </c>
      <c r="R278" s="62">
        <f t="shared" si="206"/>
        <v>9.0659887200744846E-2</v>
      </c>
      <c r="S278" s="62">
        <f t="shared" si="186"/>
        <v>-0.43982209221474344</v>
      </c>
      <c r="T278" s="62">
        <f t="shared" si="207"/>
        <v>27.160723812755609</v>
      </c>
      <c r="U278" s="62">
        <f t="shared" si="187"/>
        <v>-11.945886373392975</v>
      </c>
      <c r="V278" s="37"/>
      <c r="W278" s="37"/>
    </row>
    <row r="279" spans="3:23" x14ac:dyDescent="0.3">
      <c r="C279" s="58">
        <f t="shared" si="177"/>
        <v>202</v>
      </c>
      <c r="D279" s="59"/>
      <c r="E279" s="59">
        <f t="shared" si="178"/>
        <v>-0.37294882982665406</v>
      </c>
      <c r="F279" s="59">
        <f t="shared" ref="F279:G279" si="215">F278</f>
        <v>300</v>
      </c>
      <c r="G279" s="59">
        <f t="shared" si="215"/>
        <v>0</v>
      </c>
      <c r="H279" s="59">
        <f t="shared" si="202"/>
        <v>-0.37298772180006068</v>
      </c>
      <c r="I279" s="59">
        <f t="shared" si="180"/>
        <v>3.5237777777777781</v>
      </c>
      <c r="J279" s="62">
        <f t="shared" si="181"/>
        <v>-111.88464894799621</v>
      </c>
      <c r="K279" s="60">
        <f t="shared" si="182"/>
        <v>-9.1972727170391236E-3</v>
      </c>
      <c r="L279" s="59">
        <f t="shared" si="203"/>
        <v>242.93289905367553</v>
      </c>
      <c r="M279" s="62">
        <f t="shared" si="183"/>
        <v>-2.2343201245375894</v>
      </c>
      <c r="N279" s="62">
        <f t="shared" si="204"/>
        <v>0.87605805059819364</v>
      </c>
      <c r="O279" s="62">
        <f t="shared" si="184"/>
        <v>-0.95155160572941822</v>
      </c>
      <c r="P279" s="62">
        <f t="shared" si="205"/>
        <v>115.23319193960658</v>
      </c>
      <c r="Q279" s="62">
        <f t="shared" si="185"/>
        <v>-109.65032882345889</v>
      </c>
      <c r="R279" s="62">
        <f t="shared" si="206"/>
        <v>9.0659887200744846E-2</v>
      </c>
      <c r="S279" s="62">
        <f t="shared" si="186"/>
        <v>-0.45542097104111395</v>
      </c>
      <c r="T279" s="62">
        <f t="shared" si="207"/>
        <v>27.160723812755609</v>
      </c>
      <c r="U279" s="62">
        <f t="shared" si="187"/>
        <v>-12.369563212984666</v>
      </c>
      <c r="V279" s="37"/>
      <c r="W279" s="37"/>
    </row>
    <row r="280" spans="3:23" x14ac:dyDescent="0.3">
      <c r="C280" s="58">
        <f t="shared" si="177"/>
        <v>203</v>
      </c>
      <c r="D280" s="59"/>
      <c r="E280" s="59">
        <f t="shared" si="178"/>
        <v>-0.38907712571495418</v>
      </c>
      <c r="F280" s="59">
        <f t="shared" ref="F280:G280" si="216">F279</f>
        <v>300</v>
      </c>
      <c r="G280" s="59">
        <f t="shared" si="216"/>
        <v>0</v>
      </c>
      <c r="H280" s="59">
        <f t="shared" si="202"/>
        <v>-0.37298772180006068</v>
      </c>
      <c r="I280" s="59">
        <f t="shared" si="180"/>
        <v>3.5412222222222227</v>
      </c>
      <c r="J280" s="62">
        <f t="shared" si="181"/>
        <v>-116.72313771448626</v>
      </c>
      <c r="K280" s="60">
        <f t="shared" si="182"/>
        <v>-2.6638695267009634E-2</v>
      </c>
      <c r="L280" s="59">
        <f t="shared" si="203"/>
        <v>242.93289905367553</v>
      </c>
      <c r="M280" s="62">
        <f t="shared" si="183"/>
        <v>-6.4714154682220757</v>
      </c>
      <c r="N280" s="62">
        <f t="shared" si="204"/>
        <v>0.87605805059819364</v>
      </c>
      <c r="O280" s="62">
        <f t="shared" si="184"/>
        <v>-0.95677053104670662</v>
      </c>
      <c r="P280" s="62">
        <f t="shared" si="205"/>
        <v>115.23319193960658</v>
      </c>
      <c r="Q280" s="62">
        <f t="shared" si="185"/>
        <v>-110.25172224626446</v>
      </c>
      <c r="R280" s="62">
        <f t="shared" si="206"/>
        <v>9.0659887200744846E-2</v>
      </c>
      <c r="S280" s="62">
        <f t="shared" si="186"/>
        <v>-0.47088126484469833</v>
      </c>
      <c r="T280" s="62">
        <f t="shared" si="207"/>
        <v>27.160723812755609</v>
      </c>
      <c r="U280" s="62">
        <f t="shared" si="187"/>
        <v>-12.789475983047879</v>
      </c>
      <c r="V280" s="37"/>
      <c r="W280" s="37"/>
    </row>
    <row r="281" spans="3:23" x14ac:dyDescent="0.3">
      <c r="C281" s="58">
        <f t="shared" si="177"/>
        <v>204</v>
      </c>
      <c r="D281" s="59"/>
      <c r="E281" s="59">
        <f t="shared" si="178"/>
        <v>-0.40508702507397348</v>
      </c>
      <c r="F281" s="59">
        <f t="shared" ref="F281:G281" si="217">F280</f>
        <v>300</v>
      </c>
      <c r="G281" s="59">
        <f t="shared" si="217"/>
        <v>0</v>
      </c>
      <c r="H281" s="59">
        <f t="shared" si="202"/>
        <v>-0.37298772180006068</v>
      </c>
      <c r="I281" s="59">
        <f t="shared" si="180"/>
        <v>3.5586666666666669</v>
      </c>
      <c r="J281" s="62">
        <f t="shared" si="181"/>
        <v>-121.52610752219205</v>
      </c>
      <c r="K281" s="60">
        <f t="shared" si="182"/>
        <v>-4.4072011637367174E-2</v>
      </c>
      <c r="L281" s="59">
        <f t="shared" si="203"/>
        <v>242.93289905367553</v>
      </c>
      <c r="M281" s="62">
        <f t="shared" si="183"/>
        <v>-10.706541554192933</v>
      </c>
      <c r="N281" s="62">
        <f t="shared" si="204"/>
        <v>0.87605805059819364</v>
      </c>
      <c r="O281" s="62">
        <f t="shared" si="184"/>
        <v>-0.96169831020631302</v>
      </c>
      <c r="P281" s="62">
        <f t="shared" si="205"/>
        <v>115.23319193960658</v>
      </c>
      <c r="Q281" s="62">
        <f t="shared" si="185"/>
        <v>-110.81956596799938</v>
      </c>
      <c r="R281" s="62">
        <f t="shared" si="206"/>
        <v>9.0659887200744846E-2</v>
      </c>
      <c r="S281" s="62">
        <f t="shared" si="186"/>
        <v>-0.48619826904378988</v>
      </c>
      <c r="T281" s="62">
        <f t="shared" si="207"/>
        <v>27.160723812755609</v>
      </c>
      <c r="U281" s="62">
        <f t="shared" si="187"/>
        <v>-13.205496903738222</v>
      </c>
      <c r="V281" s="37"/>
      <c r="W281" s="37"/>
    </row>
    <row r="282" spans="3:23" x14ac:dyDescent="0.3">
      <c r="C282" s="58">
        <f t="shared" si="177"/>
        <v>205</v>
      </c>
      <c r="D282" s="59"/>
      <c r="E282" s="59">
        <f t="shared" si="178"/>
        <v>-0.42097365607652754</v>
      </c>
      <c r="F282" s="59">
        <f t="shared" ref="F282:G282" si="218">F281</f>
        <v>300</v>
      </c>
      <c r="G282" s="59">
        <f t="shared" si="218"/>
        <v>0</v>
      </c>
      <c r="H282" s="59">
        <f t="shared" si="202"/>
        <v>-0.37298772180006068</v>
      </c>
      <c r="I282" s="59">
        <f t="shared" si="180"/>
        <v>3.5761111111111115</v>
      </c>
      <c r="J282" s="62">
        <f t="shared" si="181"/>
        <v>-126.29209682295826</v>
      </c>
      <c r="K282" s="60">
        <f t="shared" si="182"/>
        <v>-6.1491916853814013E-2</v>
      </c>
      <c r="L282" s="59">
        <f t="shared" si="203"/>
        <v>242.93289905367553</v>
      </c>
      <c r="M282" s="62">
        <f t="shared" si="183"/>
        <v>-14.938409629664609</v>
      </c>
      <c r="N282" s="62">
        <f t="shared" si="204"/>
        <v>0.87605805059819364</v>
      </c>
      <c r="O282" s="62">
        <f t="shared" si="184"/>
        <v>-0.96633344368048157</v>
      </c>
      <c r="P282" s="62">
        <f t="shared" si="205"/>
        <v>115.23319193960658</v>
      </c>
      <c r="Q282" s="62">
        <f t="shared" si="185"/>
        <v>-111.35368719329394</v>
      </c>
      <c r="R282" s="62">
        <f t="shared" si="206"/>
        <v>9.0659887200744846E-2</v>
      </c>
      <c r="S282" s="62">
        <f t="shared" si="186"/>
        <v>-0.50136732265984219</v>
      </c>
      <c r="T282" s="62">
        <f t="shared" si="207"/>
        <v>27.160723812755609</v>
      </c>
      <c r="U282" s="62">
        <f t="shared" si="187"/>
        <v>-13.6174993795047</v>
      </c>
      <c r="V282" s="37"/>
      <c r="W282" s="37"/>
    </row>
    <row r="283" spans="3:23" x14ac:dyDescent="0.3">
      <c r="C283" s="58">
        <f t="shared" si="177"/>
        <v>206</v>
      </c>
      <c r="D283" s="59"/>
      <c r="E283" s="59">
        <f t="shared" si="178"/>
        <v>-0.43673218440610551</v>
      </c>
      <c r="F283" s="59">
        <f t="shared" ref="F283:G283" si="219">F282</f>
        <v>300</v>
      </c>
      <c r="G283" s="59">
        <f t="shared" si="219"/>
        <v>0</v>
      </c>
      <c r="H283" s="59">
        <f t="shared" si="202"/>
        <v>-0.37298772180006068</v>
      </c>
      <c r="I283" s="59">
        <f t="shared" si="180"/>
        <v>3.5935555555555561</v>
      </c>
      <c r="J283" s="62">
        <f t="shared" si="181"/>
        <v>-131.01965532183166</v>
      </c>
      <c r="K283" s="60">
        <f t="shared" si="182"/>
        <v>-7.8893110023077639E-2</v>
      </c>
      <c r="L283" s="59">
        <f t="shared" si="203"/>
        <v>242.93289905367553</v>
      </c>
      <c r="M283" s="62">
        <f t="shared" si="183"/>
        <v>-19.165731933266837</v>
      </c>
      <c r="N283" s="62">
        <f t="shared" si="204"/>
        <v>0.87605805059819364</v>
      </c>
      <c r="O283" s="62">
        <f t="shared" si="184"/>
        <v>-0.9706745209938078</v>
      </c>
      <c r="P283" s="62">
        <f t="shared" si="205"/>
        <v>115.23319193960658</v>
      </c>
      <c r="Q283" s="62">
        <f t="shared" si="185"/>
        <v>-111.85392338856514</v>
      </c>
      <c r="R283" s="62">
        <f t="shared" si="206"/>
        <v>9.0659887200744846E-2</v>
      </c>
      <c r="S283" s="62">
        <f t="shared" si="186"/>
        <v>-0.516383809735807</v>
      </c>
      <c r="T283" s="62">
        <f t="shared" si="207"/>
        <v>27.160723812755609</v>
      </c>
      <c r="U283" s="62">
        <f t="shared" si="187"/>
        <v>-14.025358037612795</v>
      </c>
      <c r="V283" s="37"/>
      <c r="W283" s="37"/>
    </row>
    <row r="284" spans="3:23" x14ac:dyDescent="0.3">
      <c r="C284" s="58">
        <f t="shared" si="177"/>
        <v>207</v>
      </c>
      <c r="D284" s="59"/>
      <c r="E284" s="59">
        <f t="shared" si="178"/>
        <v>-0.4523578147279585</v>
      </c>
      <c r="F284" s="59">
        <f t="shared" ref="F284:G284" si="220">F283</f>
        <v>300</v>
      </c>
      <c r="G284" s="59">
        <f t="shared" si="220"/>
        <v>0</v>
      </c>
      <c r="H284" s="59">
        <f t="shared" si="202"/>
        <v>-0.37298772180006068</v>
      </c>
      <c r="I284" s="59">
        <f t="shared" si="180"/>
        <v>3.6110000000000002</v>
      </c>
      <c r="J284" s="62">
        <f t="shared" si="181"/>
        <v>-135.70734441838755</v>
      </c>
      <c r="K284" s="60">
        <f t="shared" si="182"/>
        <v>-9.6270295945978801E-2</v>
      </c>
      <c r="L284" s="59">
        <f t="shared" si="203"/>
        <v>242.93289905367553</v>
      </c>
      <c r="M284" s="62">
        <f t="shared" si="183"/>
        <v>-23.387222086911937</v>
      </c>
      <c r="N284" s="62">
        <f t="shared" si="204"/>
        <v>0.87605805059819364</v>
      </c>
      <c r="O284" s="62">
        <f t="shared" si="184"/>
        <v>-0.97472022115244905</v>
      </c>
      <c r="P284" s="62">
        <f t="shared" si="205"/>
        <v>115.23319193960658</v>
      </c>
      <c r="Q284" s="62">
        <f t="shared" si="185"/>
        <v>-112.32012233147594</v>
      </c>
      <c r="R284" s="62">
        <f t="shared" si="206"/>
        <v>9.0659887200744846E-2</v>
      </c>
      <c r="S284" s="62">
        <f t="shared" si="186"/>
        <v>-0.53124316074077538</v>
      </c>
      <c r="T284" s="62">
        <f t="shared" si="207"/>
        <v>27.160723812755609</v>
      </c>
      <c r="U284" s="62">
        <f t="shared" si="187"/>
        <v>-14.428948766295534</v>
      </c>
      <c r="V284" s="37"/>
      <c r="W284" s="37"/>
    </row>
    <row r="285" spans="3:23" x14ac:dyDescent="0.3">
      <c r="C285" s="58">
        <f t="shared" si="177"/>
        <v>208</v>
      </c>
      <c r="D285" s="59"/>
      <c r="E285" s="59">
        <f t="shared" si="178"/>
        <v>-0.46784579214832556</v>
      </c>
      <c r="F285" s="59">
        <f t="shared" ref="F285:G285" si="221">F284</f>
        <v>300</v>
      </c>
      <c r="G285" s="59">
        <f t="shared" si="221"/>
        <v>0</v>
      </c>
      <c r="H285" s="59">
        <f t="shared" si="202"/>
        <v>-0.37298772180006068</v>
      </c>
      <c r="I285" s="59">
        <f t="shared" si="180"/>
        <v>3.6284444444444448</v>
      </c>
      <c r="J285" s="62">
        <f t="shared" si="181"/>
        <v>-140.35373764449767</v>
      </c>
      <c r="K285" s="60">
        <f t="shared" si="182"/>
        <v>-0.11361818672876685</v>
      </c>
      <c r="L285" s="59">
        <f t="shared" si="203"/>
        <v>242.93289905367553</v>
      </c>
      <c r="M285" s="62">
        <f t="shared" si="183"/>
        <v>-27.601595487241173</v>
      </c>
      <c r="N285" s="62">
        <f t="shared" si="204"/>
        <v>0.87605805059819364</v>
      </c>
      <c r="O285" s="62">
        <f t="shared" si="184"/>
        <v>-0.97846931304610518</v>
      </c>
      <c r="P285" s="62">
        <f t="shared" si="205"/>
        <v>115.23319193960658</v>
      </c>
      <c r="Q285" s="62">
        <f t="shared" si="185"/>
        <v>-112.75214215725684</v>
      </c>
      <c r="R285" s="62">
        <f t="shared" si="206"/>
        <v>9.0659887200744846E-2</v>
      </c>
      <c r="S285" s="62">
        <f t="shared" si="186"/>
        <v>-0.54594085396049119</v>
      </c>
      <c r="T285" s="62">
        <f t="shared" si="207"/>
        <v>27.160723812755609</v>
      </c>
      <c r="U285" s="62">
        <f t="shared" si="187"/>
        <v>-14.828148752520846</v>
      </c>
      <c r="V285" s="37"/>
      <c r="W285" s="37"/>
    </row>
    <row r="286" spans="3:23" x14ac:dyDescent="0.3">
      <c r="C286" s="58">
        <f t="shared" si="177"/>
        <v>209</v>
      </c>
      <c r="D286" s="59"/>
      <c r="E286" s="59">
        <f t="shared" si="178"/>
        <v>-0.48319140366134966</v>
      </c>
      <c r="F286" s="59">
        <f t="shared" ref="F286:G286" si="222">F285</f>
        <v>300</v>
      </c>
      <c r="G286" s="59">
        <f t="shared" si="222"/>
        <v>0</v>
      </c>
      <c r="H286" s="59">
        <f t="shared" si="202"/>
        <v>-0.37298772180006068</v>
      </c>
      <c r="I286" s="59">
        <f t="shared" si="180"/>
        <v>3.6458888888888894</v>
      </c>
      <c r="J286" s="62">
        <f t="shared" si="181"/>
        <v>-144.95742109840489</v>
      </c>
      <c r="K286" s="60">
        <f t="shared" si="182"/>
        <v>-0.13093150339222803</v>
      </c>
      <c r="L286" s="59">
        <f t="shared" si="203"/>
        <v>242.93289905367553</v>
      </c>
      <c r="M286" s="62">
        <f t="shared" si="183"/>
        <v>-31.807569696530109</v>
      </c>
      <c r="N286" s="62">
        <f t="shared" si="204"/>
        <v>0.87605805059819364</v>
      </c>
      <c r="O286" s="62">
        <f t="shared" si="184"/>
        <v>-0.98192065582264432</v>
      </c>
      <c r="P286" s="62">
        <f t="shared" si="205"/>
        <v>115.23319193960658</v>
      </c>
      <c r="Q286" s="62">
        <f t="shared" si="185"/>
        <v>-113.14985140187515</v>
      </c>
      <c r="R286" s="62">
        <f t="shared" si="206"/>
        <v>9.0659887200744846E-2</v>
      </c>
      <c r="S286" s="62">
        <f t="shared" si="186"/>
        <v>-0.56047241687331095</v>
      </c>
      <c r="T286" s="62">
        <f t="shared" si="207"/>
        <v>27.160723812755609</v>
      </c>
      <c r="U286" s="62">
        <f t="shared" si="187"/>
        <v>-15.222836519363625</v>
      </c>
      <c r="V286" s="37"/>
      <c r="W286" s="37"/>
    </row>
    <row r="287" spans="3:23" x14ac:dyDescent="0.3">
      <c r="C287" s="58">
        <f t="shared" si="177"/>
        <v>210</v>
      </c>
      <c r="D287" s="59"/>
      <c r="E287" s="59">
        <f t="shared" si="178"/>
        <v>-0.49838997958325121</v>
      </c>
      <c r="F287" s="59">
        <f t="shared" ref="F287:G287" si="223">F286</f>
        <v>300</v>
      </c>
      <c r="G287" s="59">
        <f t="shared" si="223"/>
        <v>0</v>
      </c>
      <c r="H287" s="59">
        <f t="shared" si="202"/>
        <v>-0.37298772180006068</v>
      </c>
      <c r="I287" s="59">
        <f t="shared" si="180"/>
        <v>3.6633333333333336</v>
      </c>
      <c r="J287" s="62">
        <f t="shared" si="181"/>
        <v>-149.51699387497536</v>
      </c>
      <c r="K287" s="60">
        <f t="shared" si="182"/>
        <v>-0.14820497747808517</v>
      </c>
      <c r="L287" s="59">
        <f t="shared" si="203"/>
        <v>242.93289905367553</v>
      </c>
      <c r="M287" s="62">
        <f t="shared" si="183"/>
        <v>-36.003864832935918</v>
      </c>
      <c r="N287" s="62">
        <f t="shared" si="204"/>
        <v>0.87605805059819364</v>
      </c>
      <c r="O287" s="62">
        <f t="shared" si="184"/>
        <v>-0.98507319923526671</v>
      </c>
      <c r="P287" s="62">
        <f t="shared" si="205"/>
        <v>115.23319193960658</v>
      </c>
      <c r="Q287" s="62">
        <f t="shared" si="185"/>
        <v>-113.51312904203981</v>
      </c>
      <c r="R287" s="62">
        <f t="shared" si="206"/>
        <v>9.0659887200744846E-2</v>
      </c>
      <c r="S287" s="62">
        <f t="shared" si="186"/>
        <v>-0.57483342751119704</v>
      </c>
      <c r="T287" s="62">
        <f t="shared" si="207"/>
        <v>27.160723812755609</v>
      </c>
      <c r="U287" s="62">
        <f t="shared" si="187"/>
        <v>-15.612891962971295</v>
      </c>
      <c r="V287" s="37"/>
      <c r="W287" s="37"/>
    </row>
    <row r="288" spans="3:23" x14ac:dyDescent="0.3">
      <c r="C288" s="58">
        <f t="shared" si="177"/>
        <v>211</v>
      </c>
      <c r="D288" s="59"/>
      <c r="E288" s="59">
        <f t="shared" si="178"/>
        <v>-0.51343689497331813</v>
      </c>
      <c r="F288" s="59">
        <f t="shared" ref="F288:G288" si="224">F287</f>
        <v>300</v>
      </c>
      <c r="G288" s="59">
        <f t="shared" si="224"/>
        <v>0</v>
      </c>
      <c r="H288" s="59">
        <f t="shared" si="202"/>
        <v>-0.37298772180006068</v>
      </c>
      <c r="I288" s="59">
        <f t="shared" si="180"/>
        <v>3.6807777777777781</v>
      </c>
      <c r="J288" s="62">
        <f t="shared" si="181"/>
        <v>-154.03106849199543</v>
      </c>
      <c r="K288" s="60">
        <f t="shared" si="182"/>
        <v>-0.1654333526521955</v>
      </c>
      <c r="L288" s="59">
        <f t="shared" si="203"/>
        <v>242.93289905367553</v>
      </c>
      <c r="M288" s="62">
        <f t="shared" si="183"/>
        <v>-40.18920395996691</v>
      </c>
      <c r="N288" s="62">
        <f t="shared" si="204"/>
        <v>0.87605805059819364</v>
      </c>
      <c r="O288" s="62">
        <f t="shared" si="184"/>
        <v>-0.98792598396209597</v>
      </c>
      <c r="P288" s="62">
        <f t="shared" si="205"/>
        <v>115.23319193960658</v>
      </c>
      <c r="Q288" s="62">
        <f t="shared" si="185"/>
        <v>-113.84186453202891</v>
      </c>
      <c r="R288" s="62">
        <f t="shared" si="206"/>
        <v>9.0659887200744846E-2</v>
      </c>
      <c r="S288" s="62">
        <f t="shared" si="186"/>
        <v>-0.58901951580532808</v>
      </c>
      <c r="T288" s="62">
        <f t="shared" si="207"/>
        <v>27.160723812755609</v>
      </c>
      <c r="U288" s="62">
        <f t="shared" si="187"/>
        <v>-15.998196389111554</v>
      </c>
      <c r="V288" s="37"/>
      <c r="W288" s="37"/>
    </row>
    <row r="289" spans="3:23" x14ac:dyDescent="0.3">
      <c r="C289" s="58">
        <f t="shared" si="177"/>
        <v>212</v>
      </c>
      <c r="D289" s="59"/>
      <c r="E289" s="59">
        <f t="shared" si="178"/>
        <v>-0.52832757104127726</v>
      </c>
      <c r="F289" s="59">
        <f t="shared" ref="F289:G289" si="225">F288</f>
        <v>300</v>
      </c>
      <c r="G289" s="59">
        <f t="shared" si="225"/>
        <v>0</v>
      </c>
      <c r="H289" s="59">
        <f t="shared" si="202"/>
        <v>-0.37298772180006068</v>
      </c>
      <c r="I289" s="59">
        <f t="shared" si="180"/>
        <v>3.6982222222222227</v>
      </c>
      <c r="J289" s="62">
        <f t="shared" si="181"/>
        <v>-158.49827131238317</v>
      </c>
      <c r="K289" s="60">
        <f t="shared" si="182"/>
        <v>-0.1826113863040556</v>
      </c>
      <c r="L289" s="59">
        <f t="shared" si="203"/>
        <v>242.93289905367553</v>
      </c>
      <c r="M289" s="62">
        <f t="shared" si="183"/>
        <v>-44.362313475054883</v>
      </c>
      <c r="N289" s="62">
        <f t="shared" si="204"/>
        <v>0.87605805059819364</v>
      </c>
      <c r="O289" s="62">
        <f t="shared" si="184"/>
        <v>-0.99047814189810046</v>
      </c>
      <c r="P289" s="62">
        <f t="shared" si="205"/>
        <v>115.23319193960658</v>
      </c>
      <c r="Q289" s="62">
        <f t="shared" si="185"/>
        <v>-114.1359578373287</v>
      </c>
      <c r="R289" s="62">
        <f t="shared" si="206"/>
        <v>9.0659887200744846E-2</v>
      </c>
      <c r="S289" s="62">
        <f t="shared" si="186"/>
        <v>-0.60302636491591266</v>
      </c>
      <c r="T289" s="62">
        <f t="shared" si="207"/>
        <v>27.160723812755609</v>
      </c>
      <c r="U289" s="62">
        <f t="shared" si="187"/>
        <v>-16.378632549291083</v>
      </c>
      <c r="V289" s="37"/>
      <c r="W289" s="37"/>
    </row>
    <row r="290" spans="3:23" x14ac:dyDescent="0.3">
      <c r="C290" s="58">
        <f t="shared" si="177"/>
        <v>213</v>
      </c>
      <c r="D290" s="59"/>
      <c r="E290" s="59">
        <f t="shared" si="178"/>
        <v>-0.54305747654062586</v>
      </c>
      <c r="F290" s="59">
        <f t="shared" ref="F290:G290" si="226">F289</f>
        <v>300</v>
      </c>
      <c r="G290" s="59">
        <f t="shared" si="226"/>
        <v>0</v>
      </c>
      <c r="H290" s="59">
        <f t="shared" si="202"/>
        <v>-0.37298772180006068</v>
      </c>
      <c r="I290" s="59">
        <f t="shared" si="180"/>
        <v>3.7156666666666669</v>
      </c>
      <c r="J290" s="62">
        <f t="shared" si="181"/>
        <v>-162.91724296218777</v>
      </c>
      <c r="K290" s="60">
        <f t="shared" si="182"/>
        <v>-0.19973385114213382</v>
      </c>
      <c r="L290" s="59">
        <f t="shared" si="203"/>
        <v>242.93289905367553</v>
      </c>
      <c r="M290" s="62">
        <f t="shared" si="183"/>
        <v>-48.521923497113853</v>
      </c>
      <c r="N290" s="62">
        <f t="shared" si="204"/>
        <v>0.87605805059819364</v>
      </c>
      <c r="O290" s="62">
        <f t="shared" si="184"/>
        <v>-0.99272889641925921</v>
      </c>
      <c r="P290" s="62">
        <f t="shared" si="205"/>
        <v>115.23319193960658</v>
      </c>
      <c r="Q290" s="62">
        <f t="shared" si="185"/>
        <v>-114.39531946507432</v>
      </c>
      <c r="R290" s="62">
        <f t="shared" si="206"/>
        <v>9.0659887200744846E-2</v>
      </c>
      <c r="S290" s="62">
        <f t="shared" si="186"/>
        <v>-0.61684971254580867</v>
      </c>
      <c r="T290" s="62">
        <f t="shared" si="207"/>
        <v>27.160723812755609</v>
      </c>
      <c r="U290" s="62">
        <f t="shared" si="187"/>
        <v>-16.754084676434399</v>
      </c>
      <c r="V290" s="37"/>
      <c r="W290" s="37"/>
    </row>
    <row r="291" spans="3:23" x14ac:dyDescent="0.3">
      <c r="C291" s="58">
        <f t="shared" si="177"/>
        <v>214</v>
      </c>
      <c r="D291" s="59"/>
      <c r="E291" s="59">
        <f t="shared" si="178"/>
        <v>-0.55762212914749498</v>
      </c>
      <c r="F291" s="59">
        <f t="shared" ref="F291:G291" si="227">F290</f>
        <v>300</v>
      </c>
      <c r="G291" s="59">
        <f t="shared" si="227"/>
        <v>0</v>
      </c>
      <c r="H291" s="59">
        <f t="shared" si="202"/>
        <v>-0.37298772180006068</v>
      </c>
      <c r="I291" s="59">
        <f t="shared" si="180"/>
        <v>3.7331111111111115</v>
      </c>
      <c r="J291" s="62">
        <f t="shared" si="181"/>
        <v>-167.28663874424851</v>
      </c>
      <c r="K291" s="60">
        <f t="shared" si="182"/>
        <v>-0.21679553678454122</v>
      </c>
      <c r="L291" s="59">
        <f t="shared" si="203"/>
        <v>242.93289905367553</v>
      </c>
      <c r="M291" s="62">
        <f t="shared" si="183"/>
        <v>-52.666768252966349</v>
      </c>
      <c r="N291" s="62">
        <f t="shared" si="204"/>
        <v>0.87605805059819364</v>
      </c>
      <c r="O291" s="62">
        <f t="shared" si="184"/>
        <v>-0.99467756261888951</v>
      </c>
      <c r="P291" s="62">
        <f t="shared" si="205"/>
        <v>115.23319193960658</v>
      </c>
      <c r="Q291" s="62">
        <f t="shared" si="185"/>
        <v>-114.61987049128254</v>
      </c>
      <c r="R291" s="62">
        <f t="shared" si="206"/>
        <v>9.0659887200744846E-2</v>
      </c>
      <c r="S291" s="62">
        <f t="shared" si="186"/>
        <v>-0.63048535223754554</v>
      </c>
      <c r="T291" s="62">
        <f t="shared" si="207"/>
        <v>27.160723812755609</v>
      </c>
      <c r="U291" s="62">
        <f t="shared" si="187"/>
        <v>-17.124438520111912</v>
      </c>
      <c r="V291" s="37"/>
      <c r="W291" s="37"/>
    </row>
    <row r="292" spans="3:23" x14ac:dyDescent="0.3">
      <c r="C292" s="58">
        <f t="shared" si="177"/>
        <v>215</v>
      </c>
      <c r="D292" s="59"/>
      <c r="E292" s="59">
        <f t="shared" si="178"/>
        <v>-0.57201709682462243</v>
      </c>
      <c r="F292" s="59">
        <f t="shared" ref="F292:G292" si="228">F291</f>
        <v>300</v>
      </c>
      <c r="G292" s="59">
        <f t="shared" si="228"/>
        <v>0</v>
      </c>
      <c r="H292" s="59">
        <f t="shared" si="202"/>
        <v>-0.37298772180006068</v>
      </c>
      <c r="I292" s="59">
        <f t="shared" si="180"/>
        <v>3.7505555555555561</v>
      </c>
      <c r="J292" s="62">
        <f t="shared" si="181"/>
        <v>-171.60512904738673</v>
      </c>
      <c r="K292" s="60">
        <f t="shared" si="182"/>
        <v>-0.23379125134455309</v>
      </c>
      <c r="L292" s="59">
        <f t="shared" si="203"/>
        <v>242.93289905367553</v>
      </c>
      <c r="M292" s="62">
        <f t="shared" si="183"/>
        <v>-56.795586462518798</v>
      </c>
      <c r="N292" s="62">
        <f t="shared" si="204"/>
        <v>0.87605805059819364</v>
      </c>
      <c r="O292" s="62">
        <f t="shared" si="184"/>
        <v>-0.99632354751606422</v>
      </c>
      <c r="P292" s="62">
        <f t="shared" si="205"/>
        <v>115.23319193960658</v>
      </c>
      <c r="Q292" s="62">
        <f t="shared" si="185"/>
        <v>-114.80954258486837</v>
      </c>
      <c r="R292" s="62">
        <f t="shared" si="206"/>
        <v>9.0659887200744846E-2</v>
      </c>
      <c r="S292" s="62">
        <f t="shared" si="186"/>
        <v>-0.64392913465335055</v>
      </c>
      <c r="T292" s="62">
        <f t="shared" si="207"/>
        <v>27.160723812755609</v>
      </c>
      <c r="U292" s="62">
        <f t="shared" si="187"/>
        <v>-17.489581381306373</v>
      </c>
      <c r="V292" s="37"/>
      <c r="W292" s="37"/>
    </row>
    <row r="293" spans="3:23" x14ac:dyDescent="0.3">
      <c r="C293" s="58">
        <f t="shared" si="177"/>
        <v>216</v>
      </c>
      <c r="D293" s="59"/>
      <c r="E293" s="59">
        <f t="shared" si="178"/>
        <v>-0.58623799917002739</v>
      </c>
      <c r="F293" s="59">
        <f t="shared" ref="F293:G293" si="229">F292</f>
        <v>300</v>
      </c>
      <c r="G293" s="59">
        <f t="shared" si="229"/>
        <v>0</v>
      </c>
      <c r="H293" s="59">
        <f t="shared" si="202"/>
        <v>-0.37298772180006068</v>
      </c>
      <c r="I293" s="59">
        <f t="shared" si="180"/>
        <v>3.7680000000000002</v>
      </c>
      <c r="J293" s="62">
        <f t="shared" si="181"/>
        <v>-175.87139975100823</v>
      </c>
      <c r="K293" s="60">
        <f t="shared" si="182"/>
        <v>-0.25071582301050604</v>
      </c>
      <c r="L293" s="59">
        <f t="shared" si="203"/>
        <v>242.93289905367553</v>
      </c>
      <c r="M293" s="62">
        <f t="shared" si="183"/>
        <v>-60.907121722570444</v>
      </c>
      <c r="N293" s="62">
        <f t="shared" si="204"/>
        <v>0.87605805059819364</v>
      </c>
      <c r="O293" s="62">
        <f t="shared" si="184"/>
        <v>-0.9976663502360561</v>
      </c>
      <c r="P293" s="62">
        <f t="shared" si="205"/>
        <v>115.23319193960658</v>
      </c>
      <c r="Q293" s="62">
        <f t="shared" si="185"/>
        <v>-114.96427802843822</v>
      </c>
      <c r="R293" s="62">
        <f t="shared" si="206"/>
        <v>9.0659887200744846E-2</v>
      </c>
      <c r="S293" s="62">
        <f t="shared" si="186"/>
        <v>-0.65717696883779786</v>
      </c>
      <c r="T293" s="62">
        <f t="shared" si="207"/>
        <v>27.160723812755609</v>
      </c>
      <c r="U293" s="62">
        <f t="shared" si="187"/>
        <v>-17.849402146707327</v>
      </c>
      <c r="V293" s="37"/>
      <c r="W293" s="37"/>
    </row>
    <row r="294" spans="3:23" x14ac:dyDescent="0.3">
      <c r="C294" s="58">
        <f t="shared" si="177"/>
        <v>217</v>
      </c>
      <c r="D294" s="59"/>
      <c r="E294" s="59">
        <f t="shared" si="178"/>
        <v>-0.60028050874997152</v>
      </c>
      <c r="F294" s="59">
        <f t="shared" ref="F294:G294" si="230">F293</f>
        <v>300</v>
      </c>
      <c r="G294" s="59">
        <f t="shared" si="230"/>
        <v>0</v>
      </c>
      <c r="H294" s="59">
        <f t="shared" si="202"/>
        <v>-0.37298772180006068</v>
      </c>
      <c r="I294" s="59">
        <f t="shared" si="180"/>
        <v>3.7854444444444448</v>
      </c>
      <c r="J294" s="62">
        <f t="shared" si="181"/>
        <v>-180.08415262499145</v>
      </c>
      <c r="K294" s="60">
        <f t="shared" si="182"/>
        <v>-0.26756410161958655</v>
      </c>
      <c r="L294" s="59">
        <f t="shared" si="203"/>
        <v>242.93289905367553</v>
      </c>
      <c r="M294" s="62">
        <f t="shared" si="183"/>
        <v>-65.000122889138396</v>
      </c>
      <c r="N294" s="62">
        <f t="shared" si="204"/>
        <v>0.87605805059819364</v>
      </c>
      <c r="O294" s="62">
        <f t="shared" si="184"/>
        <v>-0.99870556216275563</v>
      </c>
      <c r="P294" s="62">
        <f t="shared" si="205"/>
        <v>115.23319193960658</v>
      </c>
      <c r="Q294" s="62">
        <f t="shared" si="185"/>
        <v>-115.08402973585352</v>
      </c>
      <c r="R294" s="62">
        <f t="shared" si="206"/>
        <v>9.0659887200744846E-2</v>
      </c>
      <c r="S294" s="62">
        <f t="shared" si="186"/>
        <v>-0.67022482346269041</v>
      </c>
      <c r="T294" s="62">
        <f t="shared" si="207"/>
        <v>27.160723812755609</v>
      </c>
      <c r="U294" s="62">
        <f t="shared" si="187"/>
        <v>-18.203791322523021</v>
      </c>
      <c r="V294" s="37"/>
      <c r="W294" s="37"/>
    </row>
    <row r="295" spans="3:23" x14ac:dyDescent="0.3">
      <c r="C295" s="58">
        <f t="shared" si="177"/>
        <v>218</v>
      </c>
      <c r="D295" s="59"/>
      <c r="E295" s="59">
        <f t="shared" si="178"/>
        <v>-0.6141403524157989</v>
      </c>
      <c r="F295" s="59">
        <f t="shared" ref="F295:G295" si="231">F294</f>
        <v>300</v>
      </c>
      <c r="G295" s="59">
        <f t="shared" si="231"/>
        <v>0</v>
      </c>
      <c r="H295" s="59">
        <f t="shared" si="202"/>
        <v>-0.37298772180006068</v>
      </c>
      <c r="I295" s="59">
        <f t="shared" si="180"/>
        <v>3.8028888888888894</v>
      </c>
      <c r="J295" s="62">
        <f t="shared" si="181"/>
        <v>-184.24210572473967</v>
      </c>
      <c r="K295" s="60">
        <f t="shared" si="182"/>
        <v>-0.28433096022502752</v>
      </c>
      <c r="L295" s="59">
        <f t="shared" si="203"/>
        <v>242.93289905367553</v>
      </c>
      <c r="M295" s="62">
        <f t="shared" si="183"/>
        <v>-69.073344458181239</v>
      </c>
      <c r="N295" s="62">
        <f t="shared" si="204"/>
        <v>0.87605805059819364</v>
      </c>
      <c r="O295" s="62">
        <f t="shared" si="184"/>
        <v>-0.99944086706301194</v>
      </c>
      <c r="P295" s="62">
        <f t="shared" si="205"/>
        <v>115.23319193960658</v>
      </c>
      <c r="Q295" s="62">
        <f t="shared" si="185"/>
        <v>-115.16876126655889</v>
      </c>
      <c r="R295" s="62">
        <f t="shared" si="206"/>
        <v>9.0659887200744846E-2</v>
      </c>
      <c r="S295" s="62">
        <f t="shared" si="186"/>
        <v>-0.68306872805379548</v>
      </c>
      <c r="T295" s="62">
        <f t="shared" si="207"/>
        <v>27.160723812755609</v>
      </c>
      <c r="U295" s="62">
        <f t="shared" si="187"/>
        <v>-18.55264106779941</v>
      </c>
      <c r="V295" s="37"/>
      <c r="W295" s="37"/>
    </row>
    <row r="296" spans="3:23" x14ac:dyDescent="0.3">
      <c r="C296" s="58">
        <f t="shared" si="177"/>
        <v>219</v>
      </c>
      <c r="D296" s="59"/>
      <c r="E296" s="59">
        <f t="shared" si="178"/>
        <v>-0.62781331260426021</v>
      </c>
      <c r="F296" s="59">
        <f t="shared" ref="F296:G296" si="232">F295</f>
        <v>300</v>
      </c>
      <c r="G296" s="59">
        <f t="shared" si="232"/>
        <v>0</v>
      </c>
      <c r="H296" s="59">
        <f t="shared" si="202"/>
        <v>-0.37298772180006068</v>
      </c>
      <c r="I296" s="59">
        <f t="shared" si="180"/>
        <v>3.8203333333333336</v>
      </c>
      <c r="J296" s="62">
        <f t="shared" si="181"/>
        <v>-188.34399378127807</v>
      </c>
      <c r="K296" s="60">
        <f t="shared" si="182"/>
        <v>-0.30101129665624426</v>
      </c>
      <c r="L296" s="59">
        <f t="shared" si="203"/>
        <v>242.93289905367553</v>
      </c>
      <c r="M296" s="62">
        <f t="shared" si="183"/>
        <v>-73.125546944607365</v>
      </c>
      <c r="N296" s="62">
        <f t="shared" si="204"/>
        <v>0.87605805059819364</v>
      </c>
      <c r="O296" s="62">
        <f t="shared" si="184"/>
        <v>-0.99987204118286377</v>
      </c>
      <c r="P296" s="62">
        <f t="shared" si="205"/>
        <v>115.23319193960658</v>
      </c>
      <c r="Q296" s="62">
        <f t="shared" si="185"/>
        <v>-115.21844683667116</v>
      </c>
      <c r="R296" s="62">
        <f t="shared" si="206"/>
        <v>9.0659887200744846E-2</v>
      </c>
      <c r="S296" s="62">
        <f t="shared" si="186"/>
        <v>-0.69570477419906407</v>
      </c>
      <c r="T296" s="62">
        <f t="shared" si="207"/>
        <v>27.160723812755609</v>
      </c>
      <c r="U296" s="62">
        <f t="shared" si="187"/>
        <v>-18.895845227236283</v>
      </c>
      <c r="V296" s="37"/>
      <c r="W296" s="37"/>
    </row>
    <row r="297" spans="3:23" x14ac:dyDescent="0.3">
      <c r="C297" s="58">
        <f t="shared" si="177"/>
        <v>220</v>
      </c>
      <c r="D297" s="59"/>
      <c r="E297" s="59">
        <f t="shared" si="178"/>
        <v>-0.64129522862092225</v>
      </c>
      <c r="F297" s="59">
        <f t="shared" ref="F297:G297" si="233">F296</f>
        <v>300</v>
      </c>
      <c r="G297" s="59">
        <f t="shared" si="233"/>
        <v>0</v>
      </c>
      <c r="H297" s="59">
        <f t="shared" si="202"/>
        <v>-0.37298772180006068</v>
      </c>
      <c r="I297" s="59">
        <f t="shared" si="180"/>
        <v>3.8377777777777782</v>
      </c>
      <c r="J297" s="62">
        <f t="shared" si="181"/>
        <v>-192.38856858627668</v>
      </c>
      <c r="K297" s="60">
        <f t="shared" si="182"/>
        <v>-0.31760003507143109</v>
      </c>
      <c r="L297" s="59">
        <f t="shared" si="203"/>
        <v>242.93289905367553</v>
      </c>
      <c r="M297" s="62">
        <f t="shared" si="183"/>
        <v>-77.155497259451778</v>
      </c>
      <c r="N297" s="62">
        <f t="shared" si="204"/>
        <v>0.87605805059819364</v>
      </c>
      <c r="O297" s="62">
        <f t="shared" si="184"/>
        <v>-0.9999989533156276</v>
      </c>
      <c r="P297" s="62">
        <f t="shared" si="205"/>
        <v>115.23319193960658</v>
      </c>
      <c r="Q297" s="62">
        <f t="shared" si="185"/>
        <v>-115.2330713268254</v>
      </c>
      <c r="R297" s="62">
        <f t="shared" si="206"/>
        <v>9.0659887200744846E-2</v>
      </c>
      <c r="S297" s="62">
        <f t="shared" si="186"/>
        <v>-0.70812911673796552</v>
      </c>
      <c r="T297" s="62">
        <f t="shared" si="207"/>
        <v>27.160723812755609</v>
      </c>
      <c r="U297" s="62">
        <f t="shared" si="187"/>
        <v>-19.233299363490456</v>
      </c>
      <c r="V297" s="37"/>
      <c r="W297" s="37"/>
    </row>
    <row r="298" spans="3:23" x14ac:dyDescent="0.3">
      <c r="C298" s="58">
        <f t="shared" si="177"/>
        <v>221</v>
      </c>
      <c r="D298" s="59"/>
      <c r="E298" s="59">
        <f t="shared" si="178"/>
        <v>-0.65458199790626925</v>
      </c>
      <c r="F298" s="59">
        <f t="shared" ref="F298:G298" si="234">F297</f>
        <v>300</v>
      </c>
      <c r="G298" s="59">
        <f t="shared" si="234"/>
        <v>0</v>
      </c>
      <c r="H298" s="59">
        <f t="shared" si="202"/>
        <v>-0.37298772180006068</v>
      </c>
      <c r="I298" s="59">
        <f t="shared" si="180"/>
        <v>3.8552222222222228</v>
      </c>
      <c r="J298" s="62">
        <f t="shared" si="181"/>
        <v>-196.37459937188078</v>
      </c>
      <c r="K298" s="60">
        <f t="shared" si="182"/>
        <v>-0.33409212750214196</v>
      </c>
      <c r="L298" s="59">
        <f t="shared" si="203"/>
        <v>242.93289905367553</v>
      </c>
      <c r="M298" s="62">
        <f t="shared" si="183"/>
        <v>-81.16196908510554</v>
      </c>
      <c r="N298" s="62">
        <f t="shared" si="204"/>
        <v>0.87605805059819364</v>
      </c>
      <c r="O298" s="62">
        <f t="shared" si="184"/>
        <v>-0.99982156484182405</v>
      </c>
      <c r="P298" s="62">
        <f t="shared" si="205"/>
        <v>115.23319193960658</v>
      </c>
      <c r="Q298" s="62">
        <f t="shared" si="185"/>
        <v>-115.21263028677572</v>
      </c>
      <c r="R298" s="62">
        <f t="shared" si="206"/>
        <v>9.0659887200744846E-2</v>
      </c>
      <c r="S298" s="62">
        <f t="shared" si="186"/>
        <v>-0.72033797493157137</v>
      </c>
      <c r="T298" s="62">
        <f t="shared" si="207"/>
        <v>27.160723812755609</v>
      </c>
      <c r="U298" s="62">
        <f t="shared" si="187"/>
        <v>-19.564900788956084</v>
      </c>
      <c r="V298" s="37"/>
      <c r="W298" s="37"/>
    </row>
    <row r="299" spans="3:23" x14ac:dyDescent="0.3">
      <c r="C299" s="58">
        <f t="shared" si="177"/>
        <v>222</v>
      </c>
      <c r="D299" s="59"/>
      <c r="E299" s="59">
        <f t="shared" si="178"/>
        <v>-0.6676695772841158</v>
      </c>
      <c r="F299" s="59">
        <f t="shared" ref="F299:G299" si="235">F298</f>
        <v>300</v>
      </c>
      <c r="G299" s="59">
        <f t="shared" si="235"/>
        <v>0</v>
      </c>
      <c r="H299" s="59">
        <f t="shared" si="202"/>
        <v>-0.37298772180006068</v>
      </c>
      <c r="I299" s="59">
        <f t="shared" si="180"/>
        <v>3.8726666666666669</v>
      </c>
      <c r="J299" s="62">
        <f t="shared" si="181"/>
        <v>-200.30087318523474</v>
      </c>
      <c r="K299" s="60">
        <f t="shared" si="182"/>
        <v>-0.35048255538939344</v>
      </c>
      <c r="L299" s="59">
        <f t="shared" si="203"/>
        <v>242.93289905367553</v>
      </c>
      <c r="M299" s="62">
        <f t="shared" si="183"/>
        <v>-85.143743248485762</v>
      </c>
      <c r="N299" s="62">
        <f t="shared" si="204"/>
        <v>0.87605805059819364</v>
      </c>
      <c r="O299" s="62">
        <f t="shared" si="184"/>
        <v>-0.99933992974092978</v>
      </c>
      <c r="P299" s="62">
        <f t="shared" si="205"/>
        <v>115.23319193960658</v>
      </c>
      <c r="Q299" s="62">
        <f t="shared" si="185"/>
        <v>-115.15712993674951</v>
      </c>
      <c r="R299" s="62">
        <f t="shared" si="206"/>
        <v>9.0659887200744846E-2</v>
      </c>
      <c r="S299" s="62">
        <f t="shared" si="186"/>
        <v>-0.73232763361303899</v>
      </c>
      <c r="T299" s="62">
        <f t="shared" si="207"/>
        <v>27.160723812755609</v>
      </c>
      <c r="U299" s="62">
        <f t="shared" si="187"/>
        <v>-19.890548597012632</v>
      </c>
      <c r="V299" s="37"/>
      <c r="W299" s="37"/>
    </row>
    <row r="300" spans="3:23" x14ac:dyDescent="0.3">
      <c r="C300" s="58">
        <f t="shared" si="177"/>
        <v>223</v>
      </c>
      <c r="D300" s="59"/>
      <c r="E300" s="59">
        <f t="shared" si="178"/>
        <v>-0.68055398419195123</v>
      </c>
      <c r="F300" s="59">
        <f t="shared" ref="F300:G300" si="236">F299</f>
        <v>300</v>
      </c>
      <c r="G300" s="59">
        <f t="shared" si="236"/>
        <v>0</v>
      </c>
      <c r="H300" s="59">
        <f t="shared" si="202"/>
        <v>-0.37298772180006068</v>
      </c>
      <c r="I300" s="59">
        <f t="shared" si="180"/>
        <v>3.8901111111111115</v>
      </c>
      <c r="J300" s="62">
        <f t="shared" si="181"/>
        <v>-204.16619525758537</v>
      </c>
      <c r="K300" s="60">
        <f t="shared" si="182"/>
        <v>-0.36676633111081786</v>
      </c>
      <c r="L300" s="59">
        <f t="shared" si="203"/>
        <v>242.93289905367553</v>
      </c>
      <c r="M300" s="62">
        <f t="shared" si="183"/>
        <v>-89.099608092031247</v>
      </c>
      <c r="N300" s="62">
        <f t="shared" si="204"/>
        <v>0.87605805059819364</v>
      </c>
      <c r="O300" s="62">
        <f t="shared" si="184"/>
        <v>-0.99855419457495131</v>
      </c>
      <c r="P300" s="62">
        <f t="shared" si="205"/>
        <v>115.23319193960658</v>
      </c>
      <c r="Q300" s="62">
        <f t="shared" si="185"/>
        <v>-115.06658716555462</v>
      </c>
      <c r="R300" s="62">
        <f t="shared" si="206"/>
        <v>9.0659887200744846E-2</v>
      </c>
      <c r="S300" s="62">
        <f t="shared" si="186"/>
        <v>-0.74409444431814087</v>
      </c>
      <c r="T300" s="62">
        <f t="shared" si="207"/>
        <v>27.160723812755609</v>
      </c>
      <c r="U300" s="62">
        <f t="shared" si="187"/>
        <v>-20.210143692730881</v>
      </c>
      <c r="V300" s="37"/>
      <c r="W300" s="37"/>
    </row>
    <row r="301" spans="3:23" x14ac:dyDescent="0.3">
      <c r="C301" s="58">
        <f t="shared" si="177"/>
        <v>224</v>
      </c>
      <c r="D301" s="59"/>
      <c r="E301" s="59">
        <f t="shared" si="178"/>
        <v>-0.69323129789283378</v>
      </c>
      <c r="F301" s="59">
        <f t="shared" ref="F301:G301" si="237">F300</f>
        <v>300</v>
      </c>
      <c r="G301" s="59">
        <f t="shared" si="237"/>
        <v>0</v>
      </c>
      <c r="H301" s="59">
        <f t="shared" si="202"/>
        <v>-0.37298772180006068</v>
      </c>
      <c r="I301" s="59">
        <f t="shared" si="180"/>
        <v>3.9075555555555561</v>
      </c>
      <c r="J301" s="62">
        <f t="shared" si="181"/>
        <v>-207.96938936785014</v>
      </c>
      <c r="K301" s="60">
        <f t="shared" si="182"/>
        <v>-0.38293849949839914</v>
      </c>
      <c r="L301" s="59">
        <f t="shared" si="203"/>
        <v>242.93289905367553</v>
      </c>
      <c r="M301" s="62">
        <f t="shared" si="183"/>
        <v>-93.02835984241058</v>
      </c>
      <c r="N301" s="62">
        <f t="shared" si="204"/>
        <v>0.87605805059819364</v>
      </c>
      <c r="O301" s="62">
        <f t="shared" si="184"/>
        <v>-0.99746459844382684</v>
      </c>
      <c r="P301" s="62">
        <f t="shared" si="205"/>
        <v>115.23319193960658</v>
      </c>
      <c r="Q301" s="62">
        <f t="shared" si="185"/>
        <v>-114.9410295254401</v>
      </c>
      <c r="R301" s="62">
        <f t="shared" si="206"/>
        <v>9.0659887200744846E-2</v>
      </c>
      <c r="S301" s="62">
        <f t="shared" si="186"/>
        <v>-0.75563482639549395</v>
      </c>
      <c r="T301" s="62">
        <f t="shared" si="207"/>
        <v>27.160723812755609</v>
      </c>
      <c r="U301" s="62">
        <f t="shared" si="187"/>
        <v>-20.523588823027545</v>
      </c>
      <c r="V301" s="37"/>
      <c r="W301" s="37"/>
    </row>
    <row r="302" spans="3:23" x14ac:dyDescent="0.3">
      <c r="C302" s="58">
        <f t="shared" si="177"/>
        <v>225</v>
      </c>
      <c r="D302" s="59"/>
      <c r="E302" s="59">
        <f t="shared" si="178"/>
        <v>-0.70569766066847672</v>
      </c>
      <c r="F302" s="59">
        <f t="shared" ref="F302:G302" si="238">F301</f>
        <v>300</v>
      </c>
      <c r="G302" s="59">
        <f t="shared" si="238"/>
        <v>0</v>
      </c>
      <c r="H302" s="59">
        <f t="shared" si="202"/>
        <v>-0.37298772180006068</v>
      </c>
      <c r="I302" s="59">
        <f t="shared" si="180"/>
        <v>3.9250000000000003</v>
      </c>
      <c r="J302" s="62">
        <f t="shared" si="181"/>
        <v>-211.709298200543</v>
      </c>
      <c r="K302" s="60">
        <f t="shared" si="182"/>
        <v>-0.39899413934633599</v>
      </c>
      <c r="L302" s="59">
        <f t="shared" si="203"/>
        <v>242.93289905367553</v>
      </c>
      <c r="M302" s="62">
        <f t="shared" si="183"/>
        <v>-96.928802976831591</v>
      </c>
      <c r="N302" s="62">
        <f t="shared" si="204"/>
        <v>0.87605805059819364</v>
      </c>
      <c r="O302" s="62">
        <f t="shared" si="184"/>
        <v>-0.99607147291266696</v>
      </c>
      <c r="P302" s="62">
        <f t="shared" si="205"/>
        <v>115.23319193960658</v>
      </c>
      <c r="Q302" s="62">
        <f t="shared" si="185"/>
        <v>-114.78049522371199</v>
      </c>
      <c r="R302" s="62">
        <f t="shared" si="206"/>
        <v>9.0659887200744846E-2</v>
      </c>
      <c r="S302" s="62">
        <f t="shared" si="186"/>
        <v>-0.76694526809615615</v>
      </c>
      <c r="T302" s="62">
        <f t="shared" si="207"/>
        <v>27.160723812755609</v>
      </c>
      <c r="U302" s="62">
        <f t="shared" si="187"/>
        <v>-20.830788606259503</v>
      </c>
      <c r="V302" s="37"/>
      <c r="W302" s="37"/>
    </row>
    <row r="303" spans="3:23" x14ac:dyDescent="0.3">
      <c r="C303" s="58">
        <f t="shared" si="177"/>
        <v>226</v>
      </c>
      <c r="D303" s="59"/>
      <c r="E303" s="59">
        <f t="shared" si="178"/>
        <v>-0.71794927899315575</v>
      </c>
      <c r="F303" s="59">
        <f t="shared" ref="F303:G303" si="239">F302</f>
        <v>300</v>
      </c>
      <c r="G303" s="59">
        <f t="shared" si="239"/>
        <v>0</v>
      </c>
      <c r="H303" s="59">
        <f t="shared" si="202"/>
        <v>-0.37298772180006068</v>
      </c>
      <c r="I303" s="59">
        <f t="shared" si="180"/>
        <v>3.9424444444444449</v>
      </c>
      <c r="J303" s="62">
        <f t="shared" si="181"/>
        <v>-215.38478369794672</v>
      </c>
      <c r="K303" s="60">
        <f t="shared" si="182"/>
        <v>-0.41492836490857088</v>
      </c>
      <c r="L303" s="59">
        <f t="shared" si="203"/>
        <v>242.93289905367553</v>
      </c>
      <c r="M303" s="62">
        <f t="shared" si="183"/>
        <v>-100.79975058684049</v>
      </c>
      <c r="N303" s="62">
        <f t="shared" si="204"/>
        <v>0.87605805059819364</v>
      </c>
      <c r="O303" s="62">
        <f t="shared" si="184"/>
        <v>-0.99437524191085935</v>
      </c>
      <c r="P303" s="62">
        <f t="shared" si="205"/>
        <v>115.23319193960658</v>
      </c>
      <c r="Q303" s="62">
        <f t="shared" si="185"/>
        <v>-114.58503311110678</v>
      </c>
      <c r="R303" s="62">
        <f t="shared" si="206"/>
        <v>9.0659887200744846E-2</v>
      </c>
      <c r="S303" s="62">
        <f t="shared" si="186"/>
        <v>-0.77802232764225521</v>
      </c>
      <c r="T303" s="62">
        <f t="shared" si="207"/>
        <v>27.160723812755609</v>
      </c>
      <c r="U303" s="62">
        <f t="shared" si="187"/>
        <v>-21.131649561248548</v>
      </c>
      <c r="V303" s="37"/>
      <c r="W303" s="37"/>
    </row>
    <row r="304" spans="3:23" x14ac:dyDescent="0.3">
      <c r="C304" s="58">
        <f t="shared" si="177"/>
        <v>227</v>
      </c>
      <c r="D304" s="59"/>
      <c r="E304" s="59">
        <f t="shared" si="178"/>
        <v>-0.7299824246880805</v>
      </c>
      <c r="F304" s="59">
        <f t="shared" ref="F304:G304" si="240">F303</f>
        <v>300</v>
      </c>
      <c r="G304" s="59">
        <f t="shared" si="240"/>
        <v>0</v>
      </c>
      <c r="H304" s="59">
        <f t="shared" si="202"/>
        <v>-0.37298772180006068</v>
      </c>
      <c r="I304" s="59">
        <f t="shared" si="180"/>
        <v>3.9598888888888895</v>
      </c>
      <c r="J304" s="62">
        <f t="shared" si="181"/>
        <v>-218.99472740642415</v>
      </c>
      <c r="K304" s="60">
        <f t="shared" si="182"/>
        <v>-0.43073632738552442</v>
      </c>
      <c r="L304" s="59">
        <f t="shared" si="203"/>
        <v>242.93289905367553</v>
      </c>
      <c r="M304" s="62">
        <f t="shared" si="183"/>
        <v>-104.64002473949854</v>
      </c>
      <c r="N304" s="62">
        <f t="shared" si="204"/>
        <v>0.87605805059819364</v>
      </c>
      <c r="O304" s="62">
        <f t="shared" si="184"/>
        <v>-0.99237642160306705</v>
      </c>
      <c r="P304" s="62">
        <f t="shared" si="205"/>
        <v>115.23319193960658</v>
      </c>
      <c r="Q304" s="62">
        <f t="shared" si="185"/>
        <v>-114.35470266692617</v>
      </c>
      <c r="R304" s="62">
        <f t="shared" si="206"/>
        <v>9.0659887200744846E-2</v>
      </c>
      <c r="S304" s="62">
        <f t="shared" si="186"/>
        <v>-0.78886263427432479</v>
      </c>
      <c r="T304" s="62">
        <f t="shared" si="207"/>
        <v>27.160723812755609</v>
      </c>
      <c r="U304" s="62">
        <f t="shared" si="187"/>
        <v>-21.426080135727773</v>
      </c>
      <c r="V304" s="37"/>
      <c r="W304" s="37"/>
    </row>
    <row r="305" spans="3:23" x14ac:dyDescent="0.3">
      <c r="C305" s="58">
        <f t="shared" si="177"/>
        <v>228</v>
      </c>
      <c r="D305" s="59"/>
      <c r="E305" s="59">
        <f t="shared" si="178"/>
        <v>-0.74179343605588433</v>
      </c>
      <c r="F305" s="59">
        <f t="shared" ref="F305:G305" si="241">F304</f>
        <v>300</v>
      </c>
      <c r="G305" s="59">
        <f t="shared" si="241"/>
        <v>0</v>
      </c>
      <c r="H305" s="59">
        <f t="shared" si="202"/>
        <v>-0.37298772180006068</v>
      </c>
      <c r="I305" s="59">
        <f t="shared" si="180"/>
        <v>3.9773333333333336</v>
      </c>
      <c r="J305" s="62">
        <f t="shared" si="181"/>
        <v>-222.53803081676529</v>
      </c>
      <c r="K305" s="60">
        <f t="shared" si="182"/>
        <v>-0.44641321639959103</v>
      </c>
      <c r="L305" s="59">
        <f t="shared" si="203"/>
        <v>242.93289905367553</v>
      </c>
      <c r="M305" s="62">
        <f t="shared" si="183"/>
        <v>-108.44845683582845</v>
      </c>
      <c r="N305" s="62">
        <f t="shared" si="204"/>
        <v>0.87605805059819364</v>
      </c>
      <c r="O305" s="62">
        <f t="shared" si="184"/>
        <v>-0.99007562023215911</v>
      </c>
      <c r="P305" s="62">
        <f t="shared" si="205"/>
        <v>115.23319193960658</v>
      </c>
      <c r="Q305" s="62">
        <f t="shared" si="185"/>
        <v>-114.08957398093743</v>
      </c>
      <c r="R305" s="62">
        <f t="shared" si="206"/>
        <v>9.0659887200744846E-2</v>
      </c>
      <c r="S305" s="62">
        <f t="shared" si="186"/>
        <v>-0.79946288927702736</v>
      </c>
      <c r="T305" s="62">
        <f t="shared" si="207"/>
        <v>27.160723812755609</v>
      </c>
      <c r="U305" s="62">
        <f t="shared" si="187"/>
        <v>-21.713990734200959</v>
      </c>
      <c r="V305" s="37"/>
      <c r="W305" s="37"/>
    </row>
    <row r="306" spans="3:23" x14ac:dyDescent="0.3">
      <c r="C306" s="58">
        <f t="shared" si="177"/>
        <v>229</v>
      </c>
      <c r="D306" s="59"/>
      <c r="E306" s="59">
        <f t="shared" si="178"/>
        <v>-0.75337871899488251</v>
      </c>
      <c r="F306" s="59">
        <f t="shared" ref="F306:G306" si="242">F305</f>
        <v>300</v>
      </c>
      <c r="G306" s="59">
        <f t="shared" si="242"/>
        <v>0</v>
      </c>
      <c r="H306" s="59">
        <f t="shared" si="202"/>
        <v>-0.37298772180006068</v>
      </c>
      <c r="I306" s="59">
        <f t="shared" si="180"/>
        <v>3.9947777777777782</v>
      </c>
      <c r="J306" s="62">
        <f t="shared" si="181"/>
        <v>-226.01361569846475</v>
      </c>
      <c r="K306" s="60">
        <f t="shared" si="182"/>
        <v>-0.46195426145894219</v>
      </c>
      <c r="L306" s="59">
        <f t="shared" si="203"/>
        <v>242.93289905367553</v>
      </c>
      <c r="M306" s="62">
        <f t="shared" si="183"/>
        <v>-112.22388796642043</v>
      </c>
      <c r="N306" s="62">
        <f t="shared" si="204"/>
        <v>0.87605805059819364</v>
      </c>
      <c r="O306" s="62">
        <f t="shared" si="184"/>
        <v>-0.98747353793412074</v>
      </c>
      <c r="P306" s="62">
        <f t="shared" si="205"/>
        <v>115.23319193960658</v>
      </c>
      <c r="Q306" s="62">
        <f t="shared" si="185"/>
        <v>-113.78972773204492</v>
      </c>
      <c r="R306" s="62">
        <f t="shared" si="206"/>
        <v>9.0659887200744846E-2</v>
      </c>
      <c r="S306" s="62">
        <f t="shared" si="186"/>
        <v>-0.80981986698296027</v>
      </c>
      <c r="T306" s="62">
        <f t="shared" si="207"/>
        <v>27.160723812755609</v>
      </c>
      <c r="U306" s="62">
        <f t="shared" si="187"/>
        <v>-21.99529374520667</v>
      </c>
      <c r="V306" s="37"/>
      <c r="W306" s="37"/>
    </row>
    <row r="307" spans="3:23" x14ac:dyDescent="0.3">
      <c r="C307" s="58">
        <f t="shared" si="177"/>
        <v>230</v>
      </c>
      <c r="D307" s="59"/>
      <c r="E307" s="59">
        <f t="shared" si="178"/>
        <v>-0.76473474809275888</v>
      </c>
      <c r="F307" s="59">
        <f t="shared" ref="F307:G307" si="243">F306</f>
        <v>300</v>
      </c>
      <c r="G307" s="59">
        <f t="shared" si="243"/>
        <v>0</v>
      </c>
      <c r="H307" s="59">
        <f t="shared" si="202"/>
        <v>-0.37298772180006068</v>
      </c>
      <c r="I307" s="59">
        <f t="shared" si="180"/>
        <v>4.0122222222222224</v>
      </c>
      <c r="J307" s="62">
        <f t="shared" si="181"/>
        <v>-229.42042442782767</v>
      </c>
      <c r="K307" s="60">
        <f t="shared" si="182"/>
        <v>-0.47735473340918888</v>
      </c>
      <c r="L307" s="59">
        <f t="shared" si="203"/>
        <v>242.93289905367553</v>
      </c>
      <c r="M307" s="62">
        <f t="shared" si="183"/>
        <v>-115.96516926408867</v>
      </c>
      <c r="N307" s="62">
        <f t="shared" si="204"/>
        <v>0.87605805059819364</v>
      </c>
      <c r="O307" s="62">
        <f t="shared" si="184"/>
        <v>-0.98457096652500253</v>
      </c>
      <c r="P307" s="62">
        <f t="shared" si="205"/>
        <v>115.23319193960658</v>
      </c>
      <c r="Q307" s="62">
        <f t="shared" si="185"/>
        <v>-113.45525516373958</v>
      </c>
      <c r="R307" s="62">
        <f t="shared" si="206"/>
        <v>9.0659887200744846E-2</v>
      </c>
      <c r="S307" s="62">
        <f t="shared" si="186"/>
        <v>-0.81993041575422665</v>
      </c>
      <c r="T307" s="62">
        <f t="shared" si="207"/>
        <v>27.160723812755609</v>
      </c>
      <c r="U307" s="62">
        <f t="shared" si="187"/>
        <v>-22.269903567978432</v>
      </c>
      <c r="V307" s="37"/>
      <c r="W307" s="37"/>
    </row>
    <row r="308" spans="3:23" x14ac:dyDescent="0.3">
      <c r="C308" s="58">
        <f t="shared" si="177"/>
        <v>231</v>
      </c>
      <c r="D308" s="59"/>
      <c r="E308" s="59">
        <f t="shared" si="178"/>
        <v>-0.7758580676993545</v>
      </c>
      <c r="F308" s="59">
        <f t="shared" ref="F308:G308" si="244">F307</f>
        <v>300</v>
      </c>
      <c r="G308" s="59">
        <f t="shared" si="244"/>
        <v>0</v>
      </c>
      <c r="H308" s="59">
        <f t="shared" si="202"/>
        <v>-0.37298772180006068</v>
      </c>
      <c r="I308" s="59">
        <f t="shared" si="180"/>
        <v>4.0296666666666674</v>
      </c>
      <c r="J308" s="62">
        <f t="shared" si="181"/>
        <v>-232.75742030980635</v>
      </c>
      <c r="K308" s="60">
        <f t="shared" si="182"/>
        <v>-0.49260994587247126</v>
      </c>
      <c r="L308" s="59">
        <f t="shared" si="203"/>
        <v>242.93289905367553</v>
      </c>
      <c r="M308" s="62">
        <f t="shared" si="183"/>
        <v>-119.67116225347363</v>
      </c>
      <c r="N308" s="62">
        <f t="shared" si="204"/>
        <v>0.87605805059819364</v>
      </c>
      <c r="O308" s="62">
        <f t="shared" si="184"/>
        <v>-0.98136878925996907</v>
      </c>
      <c r="P308" s="62">
        <f t="shared" si="205"/>
        <v>115.23319193960658</v>
      </c>
      <c r="Q308" s="62">
        <f t="shared" si="185"/>
        <v>-113.08625805633334</v>
      </c>
      <c r="R308" s="62">
        <f t="shared" si="206"/>
        <v>9.0659887200744846E-2</v>
      </c>
      <c r="S308" s="62">
        <f t="shared" si="186"/>
        <v>-0.82979145894148276</v>
      </c>
      <c r="T308" s="62">
        <f t="shared" si="207"/>
        <v>27.160723812755609</v>
      </c>
      <c r="U308" s="62">
        <f t="shared" si="187"/>
        <v>-22.537736638493151</v>
      </c>
      <c r="V308" s="37"/>
      <c r="W308" s="37"/>
    </row>
    <row r="309" spans="3:23" x14ac:dyDescent="0.3">
      <c r="C309" s="58">
        <f t="shared" si="177"/>
        <v>232</v>
      </c>
      <c r="D309" s="59"/>
      <c r="E309" s="59">
        <f t="shared" si="178"/>
        <v>-0.78674529297822227</v>
      </c>
      <c r="F309" s="59">
        <f t="shared" ref="F309:G309" si="245">F308</f>
        <v>300</v>
      </c>
      <c r="G309" s="59">
        <f t="shared" si="245"/>
        <v>0</v>
      </c>
      <c r="H309" s="59">
        <f t="shared" si="202"/>
        <v>-0.37298772180006068</v>
      </c>
      <c r="I309" s="59">
        <f t="shared" si="180"/>
        <v>4.0471111111111115</v>
      </c>
      <c r="J309" s="62">
        <f t="shared" si="181"/>
        <v>-236.02358789346667</v>
      </c>
      <c r="K309" s="60">
        <f t="shared" si="182"/>
        <v>-0.50771525667352302</v>
      </c>
      <c r="L309" s="59">
        <f t="shared" si="203"/>
        <v>242.93289905367553</v>
      </c>
      <c r="M309" s="62">
        <f t="shared" si="183"/>
        <v>-123.34073919747993</v>
      </c>
      <c r="N309" s="62">
        <f t="shared" si="204"/>
        <v>0.87605805059819364</v>
      </c>
      <c r="O309" s="62">
        <f t="shared" si="184"/>
        <v>-0.97786798056452484</v>
      </c>
      <c r="P309" s="62">
        <f t="shared" si="205"/>
        <v>115.23319193960658</v>
      </c>
      <c r="Q309" s="62">
        <f t="shared" si="185"/>
        <v>-112.68284869598737</v>
      </c>
      <c r="R309" s="62">
        <f t="shared" si="206"/>
        <v>9.0659887200744846E-2</v>
      </c>
      <c r="S309" s="62">
        <f t="shared" si="186"/>
        <v>-0.83939999582016367</v>
      </c>
      <c r="T309" s="62">
        <f t="shared" si="207"/>
        <v>27.160723812755609</v>
      </c>
      <c r="U309" s="62">
        <f t="shared" si="187"/>
        <v>-22.798711454899678</v>
      </c>
      <c r="V309" s="37"/>
      <c r="W309" s="37"/>
    </row>
    <row r="310" spans="3:23" x14ac:dyDescent="0.3">
      <c r="C310" s="58">
        <f t="shared" si="177"/>
        <v>233</v>
      </c>
      <c r="D310" s="59"/>
      <c r="E310" s="59">
        <f t="shared" si="178"/>
        <v>-0.79739311093663878</v>
      </c>
      <c r="F310" s="59">
        <f t="shared" ref="F310:G310" si="246">F309</f>
        <v>300</v>
      </c>
      <c r="G310" s="59">
        <f t="shared" si="246"/>
        <v>0</v>
      </c>
      <c r="H310" s="59">
        <f t="shared" si="202"/>
        <v>-0.37298772180006068</v>
      </c>
      <c r="I310" s="59">
        <f t="shared" si="180"/>
        <v>4.0645555555555557</v>
      </c>
      <c r="J310" s="62">
        <f t="shared" si="181"/>
        <v>-239.21793328099164</v>
      </c>
      <c r="K310" s="60">
        <f t="shared" si="182"/>
        <v>-0.52266606925229453</v>
      </c>
      <c r="L310" s="59">
        <f t="shared" si="203"/>
        <v>242.93289905367553</v>
      </c>
      <c r="M310" s="62">
        <f t="shared" si="183"/>
        <v>-126.97278344044905</v>
      </c>
      <c r="N310" s="62">
        <f t="shared" si="204"/>
        <v>0.87605805059819364</v>
      </c>
      <c r="O310" s="62">
        <f t="shared" si="184"/>
        <v>-0.97406960573799417</v>
      </c>
      <c r="P310" s="62">
        <f t="shared" si="205"/>
        <v>115.23319193960658</v>
      </c>
      <c r="Q310" s="62">
        <f t="shared" si="185"/>
        <v>-112.24514984054319</v>
      </c>
      <c r="R310" s="62">
        <f t="shared" si="206"/>
        <v>9.0659887200744846E-2</v>
      </c>
      <c r="S310" s="62">
        <f t="shared" si="186"/>
        <v>-0.84875310250360902</v>
      </c>
      <c r="T310" s="62">
        <f t="shared" si="207"/>
        <v>27.160723812755609</v>
      </c>
      <c r="U310" s="62">
        <f t="shared" si="187"/>
        <v>-23.052748602319976</v>
      </c>
      <c r="V310" s="37"/>
      <c r="W310" s="37"/>
    </row>
    <row r="311" spans="3:23" x14ac:dyDescent="0.3">
      <c r="C311" s="58">
        <f t="shared" si="177"/>
        <v>234</v>
      </c>
      <c r="D311" s="59"/>
      <c r="E311" s="59">
        <f t="shared" si="178"/>
        <v>-0.80779828143374977</v>
      </c>
      <c r="F311" s="59">
        <f t="shared" ref="F311:G311" si="247">F310</f>
        <v>300</v>
      </c>
      <c r="G311" s="59">
        <f t="shared" si="247"/>
        <v>0</v>
      </c>
      <c r="H311" s="59">
        <f t="shared" si="202"/>
        <v>-0.37298772180006068</v>
      </c>
      <c r="I311" s="59">
        <f t="shared" si="180"/>
        <v>4.0820000000000007</v>
      </c>
      <c r="J311" s="62">
        <f t="shared" si="181"/>
        <v>-242.33948443012494</v>
      </c>
      <c r="K311" s="60">
        <f t="shared" si="182"/>
        <v>-0.53745783406268843</v>
      </c>
      <c r="L311" s="59">
        <f t="shared" si="203"/>
        <v>242.93289905367553</v>
      </c>
      <c r="M311" s="62">
        <f t="shared" si="183"/>
        <v>-130.56618974795819</v>
      </c>
      <c r="N311" s="62">
        <f t="shared" si="204"/>
        <v>0.87605805059819364</v>
      </c>
      <c r="O311" s="62">
        <f t="shared" si="184"/>
        <v>-0.96997482062935025</v>
      </c>
      <c r="P311" s="62">
        <f t="shared" si="205"/>
        <v>115.23319193960658</v>
      </c>
      <c r="Q311" s="62">
        <f t="shared" si="185"/>
        <v>-111.77329468216739</v>
      </c>
      <c r="R311" s="62">
        <f t="shared" si="206"/>
        <v>9.0659887200744846E-2</v>
      </c>
      <c r="S311" s="62">
        <f t="shared" si="186"/>
        <v>-0.85784793283280314</v>
      </c>
      <c r="T311" s="62">
        <f t="shared" si="207"/>
        <v>27.160723812755609</v>
      </c>
      <c r="U311" s="62">
        <f t="shared" si="187"/>
        <v>-23.299770777015091</v>
      </c>
      <c r="V311" s="37"/>
      <c r="W311" s="37"/>
    </row>
    <row r="312" spans="3:23" x14ac:dyDescent="0.3">
      <c r="C312" s="58">
        <f t="shared" si="177"/>
        <v>235</v>
      </c>
      <c r="D312" s="59"/>
      <c r="E312" s="59">
        <f t="shared" si="178"/>
        <v>-0.81795763816654643</v>
      </c>
      <c r="F312" s="59">
        <f t="shared" ref="F312:G312" si="248">F311</f>
        <v>300</v>
      </c>
      <c r="G312" s="59">
        <f t="shared" si="248"/>
        <v>0</v>
      </c>
      <c r="H312" s="59">
        <f t="shared" si="202"/>
        <v>-0.37298772180006068</v>
      </c>
      <c r="I312" s="59">
        <f t="shared" si="180"/>
        <v>4.0994444444444449</v>
      </c>
      <c r="J312" s="62">
        <f t="shared" si="181"/>
        <v>-245.38729144996393</v>
      </c>
      <c r="K312" s="60">
        <f t="shared" si="182"/>
        <v>-0.55208604995698773</v>
      </c>
      <c r="L312" s="59">
        <f t="shared" si="203"/>
        <v>242.93289905367553</v>
      </c>
      <c r="M312" s="62">
        <f t="shared" si="183"/>
        <v>-134.11986464314336</v>
      </c>
      <c r="N312" s="62">
        <f t="shared" si="204"/>
        <v>0.87605805059819364</v>
      </c>
      <c r="O312" s="62">
        <f t="shared" si="184"/>
        <v>-0.9655848712854902</v>
      </c>
      <c r="P312" s="62">
        <f t="shared" si="205"/>
        <v>115.23319193960658</v>
      </c>
      <c r="Q312" s="62">
        <f t="shared" si="185"/>
        <v>-111.26742680682121</v>
      </c>
      <c r="R312" s="62">
        <f t="shared" si="206"/>
        <v>9.0659887200744846E-2</v>
      </c>
      <c r="S312" s="62">
        <f t="shared" si="186"/>
        <v>-0.86668171924246251</v>
      </c>
      <c r="T312" s="62">
        <f t="shared" si="207"/>
        <v>27.160723812755609</v>
      </c>
      <c r="U312" s="62">
        <f t="shared" si="187"/>
        <v>-23.539702809908722</v>
      </c>
      <c r="V312" s="37"/>
      <c r="W312" s="37"/>
    </row>
    <row r="313" spans="3:23" x14ac:dyDescent="0.3">
      <c r="C313" s="58">
        <f t="shared" si="177"/>
        <v>236</v>
      </c>
      <c r="D313" s="59"/>
      <c r="E313" s="59">
        <f t="shared" si="178"/>
        <v>-0.82786808963337732</v>
      </c>
      <c r="F313" s="59">
        <f t="shared" ref="F313:G313" si="249">F312</f>
        <v>300</v>
      </c>
      <c r="G313" s="59">
        <f t="shared" si="249"/>
        <v>0</v>
      </c>
      <c r="H313" s="59">
        <f t="shared" si="202"/>
        <v>-0.37298772180006068</v>
      </c>
      <c r="I313" s="59">
        <f t="shared" si="180"/>
        <v>4.116888888888889</v>
      </c>
      <c r="J313" s="62">
        <f t="shared" si="181"/>
        <v>-248.3604268900132</v>
      </c>
      <c r="K313" s="60">
        <f t="shared" si="182"/>
        <v>-0.56654626555556442</v>
      </c>
      <c r="L313" s="59">
        <f t="shared" si="203"/>
        <v>242.93289905367553</v>
      </c>
      <c r="M313" s="62">
        <f t="shared" si="183"/>
        <v>-137.63272673944678</v>
      </c>
      <c r="N313" s="62">
        <f t="shared" si="204"/>
        <v>0.87605805059819364</v>
      </c>
      <c r="O313" s="62">
        <f t="shared" si="184"/>
        <v>-0.96090109357205999</v>
      </c>
      <c r="P313" s="62">
        <f t="shared" si="205"/>
        <v>115.23319193960658</v>
      </c>
      <c r="Q313" s="62">
        <f t="shared" si="185"/>
        <v>-110.72770015056706</v>
      </c>
      <c r="R313" s="62">
        <f t="shared" si="206"/>
        <v>9.0659887200744846E-2</v>
      </c>
      <c r="S313" s="62">
        <f t="shared" si="186"/>
        <v>-0.87525177360321138</v>
      </c>
      <c r="T313" s="62">
        <f t="shared" si="207"/>
        <v>27.160723812755609</v>
      </c>
      <c r="U313" s="62">
        <f t="shared" si="187"/>
        <v>-23.772471689461327</v>
      </c>
      <c r="V313" s="37"/>
      <c r="W313" s="37"/>
    </row>
    <row r="314" spans="3:23" x14ac:dyDescent="0.3">
      <c r="C314" s="58">
        <f t="shared" si="177"/>
        <v>237</v>
      </c>
      <c r="D314" s="59"/>
      <c r="E314" s="59">
        <f t="shared" si="178"/>
        <v>-0.83752662007469358</v>
      </c>
      <c r="F314" s="59">
        <f t="shared" ref="F314:G314" si="250">F313</f>
        <v>300</v>
      </c>
      <c r="G314" s="59">
        <f t="shared" si="250"/>
        <v>0</v>
      </c>
      <c r="H314" s="59">
        <f t="shared" si="202"/>
        <v>-0.37298772180006068</v>
      </c>
      <c r="I314" s="59">
        <f t="shared" si="180"/>
        <v>4.1343333333333341</v>
      </c>
      <c r="J314" s="62">
        <f t="shared" si="181"/>
        <v>-251.25798602240806</v>
      </c>
      <c r="K314" s="60">
        <f t="shared" si="182"/>
        <v>-0.58083408060143582</v>
      </c>
      <c r="L314" s="59">
        <f t="shared" si="203"/>
        <v>242.93289905367553</v>
      </c>
      <c r="M314" s="62">
        <f t="shared" si="183"/>
        <v>-141.10370706968305</v>
      </c>
      <c r="N314" s="62">
        <f t="shared" si="204"/>
        <v>0.87605805059819364</v>
      </c>
      <c r="O314" s="62">
        <f t="shared" si="184"/>
        <v>-0.95592491276695057</v>
      </c>
      <c r="P314" s="62">
        <f t="shared" si="205"/>
        <v>115.23319193960658</v>
      </c>
      <c r="Q314" s="62">
        <f t="shared" si="185"/>
        <v>-110.15427895272569</v>
      </c>
      <c r="R314" s="62">
        <f t="shared" si="206"/>
        <v>9.0659887200744846E-2</v>
      </c>
      <c r="S314" s="62">
        <f t="shared" si="186"/>
        <v>-0.88355548803958017</v>
      </c>
      <c r="T314" s="62">
        <f t="shared" si="207"/>
        <v>27.160723812755609</v>
      </c>
      <c r="U314" s="62">
        <f t="shared" si="187"/>
        <v>-23.99800658388753</v>
      </c>
      <c r="V314" s="37"/>
      <c r="W314" s="37"/>
    </row>
    <row r="315" spans="3:23" x14ac:dyDescent="0.3">
      <c r="C315" s="58">
        <f t="shared" si="177"/>
        <v>238</v>
      </c>
      <c r="D315" s="59"/>
      <c r="E315" s="59">
        <f t="shared" si="178"/>
        <v>-0.84693029039074619</v>
      </c>
      <c r="F315" s="59">
        <f t="shared" ref="F315:G315" si="251">F314</f>
        <v>300</v>
      </c>
      <c r="G315" s="59">
        <f t="shared" si="251"/>
        <v>0</v>
      </c>
      <c r="H315" s="59">
        <f t="shared" si="202"/>
        <v>-0.37298772180006068</v>
      </c>
      <c r="I315" s="59">
        <f t="shared" si="180"/>
        <v>4.1517777777777782</v>
      </c>
      <c r="J315" s="62">
        <f t="shared" si="181"/>
        <v>-254.07908711722385</v>
      </c>
      <c r="K315" s="60">
        <f t="shared" si="182"/>
        <v>-0.59494514729926462</v>
      </c>
      <c r="L315" s="59">
        <f t="shared" si="203"/>
        <v>242.93289905367553</v>
      </c>
      <c r="M315" s="62">
        <f t="shared" si="183"/>
        <v>-144.53174941132636</v>
      </c>
      <c r="N315" s="62">
        <f t="shared" si="204"/>
        <v>0.87605805059819364</v>
      </c>
      <c r="O315" s="62">
        <f t="shared" si="184"/>
        <v>-0.95065784312658463</v>
      </c>
      <c r="P315" s="62">
        <f t="shared" si="205"/>
        <v>115.23319193960658</v>
      </c>
      <c r="Q315" s="62">
        <f t="shared" si="185"/>
        <v>-109.54733770589813</v>
      </c>
      <c r="R315" s="62">
        <f t="shared" si="206"/>
        <v>9.0659887200744846E-2</v>
      </c>
      <c r="S315" s="62">
        <f t="shared" si="186"/>
        <v>-0.89159033572358337</v>
      </c>
      <c r="T315" s="62">
        <f t="shared" si="207"/>
        <v>27.160723812755609</v>
      </c>
      <c r="U315" s="62">
        <f t="shared" si="187"/>
        <v>-24.216238862710298</v>
      </c>
      <c r="V315" s="37"/>
      <c r="W315" s="37"/>
    </row>
    <row r="316" spans="3:23" x14ac:dyDescent="0.3">
      <c r="C316" s="58">
        <f t="shared" si="177"/>
        <v>239</v>
      </c>
      <c r="D316" s="59"/>
      <c r="E316" s="59">
        <f t="shared" si="178"/>
        <v>-0.85607623903595931</v>
      </c>
      <c r="F316" s="59">
        <f t="shared" ref="F316:G316" si="252">F315</f>
        <v>300</v>
      </c>
      <c r="G316" s="59">
        <f t="shared" si="252"/>
        <v>0</v>
      </c>
      <c r="H316" s="59">
        <f t="shared" si="202"/>
        <v>-0.37298772180006068</v>
      </c>
      <c r="I316" s="59">
        <f t="shared" si="180"/>
        <v>4.1692222222222224</v>
      </c>
      <c r="J316" s="62">
        <f t="shared" si="181"/>
        <v>-256.82287171078781</v>
      </c>
      <c r="K316" s="60">
        <f t="shared" si="182"/>
        <v>-0.60887517163840177</v>
      </c>
      <c r="L316" s="59">
        <f t="shared" si="203"/>
        <v>242.93289905367553</v>
      </c>
      <c r="M316" s="62">
        <f t="shared" si="183"/>
        <v>-147.91581060792123</v>
      </c>
      <c r="N316" s="62">
        <f t="shared" si="204"/>
        <v>0.87605805059819364</v>
      </c>
      <c r="O316" s="62">
        <f t="shared" si="184"/>
        <v>-0.94510148742512601</v>
      </c>
      <c r="P316" s="62">
        <f t="shared" si="205"/>
        <v>115.23319193960658</v>
      </c>
      <c r="Q316" s="62">
        <f t="shared" si="185"/>
        <v>-108.90706110286722</v>
      </c>
      <c r="R316" s="62">
        <f t="shared" si="206"/>
        <v>9.0659887200744846E-2</v>
      </c>
      <c r="S316" s="62">
        <f t="shared" si="186"/>
        <v>-0.89935387164363856</v>
      </c>
      <c r="T316" s="62">
        <f t="shared" si="207"/>
        <v>27.160723812755609</v>
      </c>
      <c r="U316" s="62">
        <f t="shared" si="187"/>
        <v>-24.427102117645326</v>
      </c>
      <c r="V316" s="37"/>
      <c r="W316" s="37"/>
    </row>
    <row r="317" spans="3:23" x14ac:dyDescent="0.3">
      <c r="C317" s="58">
        <f t="shared" si="177"/>
        <v>240</v>
      </c>
      <c r="D317" s="59"/>
      <c r="E317" s="59">
        <f t="shared" si="178"/>
        <v>-0.86496168288969988</v>
      </c>
      <c r="F317" s="59">
        <f t="shared" ref="F317:G317" si="253">F316</f>
        <v>300</v>
      </c>
      <c r="G317" s="59">
        <f t="shared" si="253"/>
        <v>0</v>
      </c>
      <c r="H317" s="59">
        <f t="shared" si="202"/>
        <v>-0.37298772180006068</v>
      </c>
      <c r="I317" s="59">
        <f t="shared" si="180"/>
        <v>4.1866666666666674</v>
      </c>
      <c r="J317" s="62">
        <f t="shared" si="181"/>
        <v>-259.48850486690998</v>
      </c>
      <c r="K317" s="60">
        <f t="shared" si="182"/>
        <v>-0.62261991469955524</v>
      </c>
      <c r="L317" s="59">
        <f t="shared" si="203"/>
        <v>242.93289905367553</v>
      </c>
      <c r="M317" s="62">
        <f t="shared" si="183"/>
        <v>-151.25486088651513</v>
      </c>
      <c r="N317" s="62">
        <f t="shared" si="204"/>
        <v>0.87605805059819364</v>
      </c>
      <c r="O317" s="62">
        <f t="shared" si="184"/>
        <v>-0.93925753646675447</v>
      </c>
      <c r="P317" s="62">
        <f t="shared" si="205"/>
        <v>115.23319193960658</v>
      </c>
      <c r="Q317" s="62">
        <f t="shared" si="185"/>
        <v>-108.23364398039556</v>
      </c>
      <c r="R317" s="62">
        <f t="shared" si="206"/>
        <v>9.0659887200744846E-2</v>
      </c>
      <c r="S317" s="62">
        <f t="shared" si="186"/>
        <v>-0.90684373334858359</v>
      </c>
      <c r="T317" s="62">
        <f t="shared" si="207"/>
        <v>27.160723812755609</v>
      </c>
      <c r="U317" s="62">
        <f t="shared" si="187"/>
        <v>-24.630532182809073</v>
      </c>
      <c r="V317" s="37"/>
      <c r="W317" s="37"/>
    </row>
    <row r="318" spans="3:23" x14ac:dyDescent="0.3">
      <c r="C318" s="58">
        <f t="shared" si="177"/>
        <v>241</v>
      </c>
      <c r="D318" s="59"/>
      <c r="E318" s="59">
        <f t="shared" si="178"/>
        <v>-0.87358391810318281</v>
      </c>
      <c r="F318" s="59">
        <f t="shared" ref="F318:G318" si="254">F317</f>
        <v>300</v>
      </c>
      <c r="G318" s="59">
        <f t="shared" si="254"/>
        <v>0</v>
      </c>
      <c r="H318" s="59">
        <f t="shared" si="202"/>
        <v>-0.37298772180006068</v>
      </c>
      <c r="I318" s="59">
        <f t="shared" si="180"/>
        <v>4.2041111111111116</v>
      </c>
      <c r="J318" s="62">
        <f t="shared" si="181"/>
        <v>-262.07517543095486</v>
      </c>
      <c r="K318" s="60">
        <f t="shared" si="182"/>
        <v>-0.63617519394469502</v>
      </c>
      <c r="L318" s="59">
        <f t="shared" si="203"/>
        <v>242.93289905367553</v>
      </c>
      <c r="M318" s="62">
        <f t="shared" si="183"/>
        <v>-154.54788417101904</v>
      </c>
      <c r="N318" s="62">
        <f t="shared" si="204"/>
        <v>0.87605805059819364</v>
      </c>
      <c r="O318" s="62">
        <f t="shared" si="184"/>
        <v>-0.9331277685711532</v>
      </c>
      <c r="P318" s="62">
        <f t="shared" si="205"/>
        <v>115.23319193960658</v>
      </c>
      <c r="Q318" s="62">
        <f t="shared" si="185"/>
        <v>-107.52729125993649</v>
      </c>
      <c r="R318" s="62">
        <f t="shared" si="206"/>
        <v>9.0659887200744846E-2</v>
      </c>
      <c r="S318" s="62">
        <f t="shared" si="186"/>
        <v>-0.91405764166657244</v>
      </c>
      <c r="T318" s="62">
        <f t="shared" si="207"/>
        <v>27.160723812755609</v>
      </c>
      <c r="U318" s="62">
        <f t="shared" si="187"/>
        <v>-24.826467154244508</v>
      </c>
      <c r="V318" s="37"/>
      <c r="W318" s="37"/>
    </row>
    <row r="319" spans="3:23" x14ac:dyDescent="0.3">
      <c r="C319" s="58">
        <f t="shared" si="177"/>
        <v>242</v>
      </c>
      <c r="D319" s="59"/>
      <c r="E319" s="59">
        <f t="shared" si="178"/>
        <v>-0.88194032092225683</v>
      </c>
      <c r="F319" s="59">
        <f t="shared" ref="F319:G319" si="255">F318</f>
        <v>300</v>
      </c>
      <c r="G319" s="59">
        <f t="shared" si="255"/>
        <v>0</v>
      </c>
      <c r="H319" s="59">
        <f t="shared" si="202"/>
        <v>-0.37298772180006068</v>
      </c>
      <c r="I319" s="59">
        <f t="shared" si="180"/>
        <v>4.2215555555555557</v>
      </c>
      <c r="J319" s="62">
        <f t="shared" si="181"/>
        <v>-264.58209627667702</v>
      </c>
      <c r="K319" s="60">
        <f t="shared" si="182"/>
        <v>-0.64953688448980818</v>
      </c>
      <c r="L319" s="59">
        <f t="shared" si="203"/>
        <v>242.93289905367553</v>
      </c>
      <c r="M319" s="62">
        <f t="shared" si="183"/>
        <v>-157.79387839140148</v>
      </c>
      <c r="N319" s="62">
        <f t="shared" si="204"/>
        <v>0.87605805059819364</v>
      </c>
      <c r="O319" s="62">
        <f t="shared" si="184"/>
        <v>-0.92671404903236299</v>
      </c>
      <c r="P319" s="62">
        <f t="shared" si="205"/>
        <v>115.23319193960658</v>
      </c>
      <c r="Q319" s="62">
        <f t="shared" si="185"/>
        <v>-106.78821788527627</v>
      </c>
      <c r="R319" s="62">
        <f t="shared" si="206"/>
        <v>9.0659887200744846E-2</v>
      </c>
      <c r="S319" s="62">
        <f t="shared" si="186"/>
        <v>-0.92099340139863062</v>
      </c>
      <c r="T319" s="62">
        <f t="shared" si="207"/>
        <v>27.160723812755609</v>
      </c>
      <c r="U319" s="62">
        <f t="shared" si="187"/>
        <v>-25.014847408758573</v>
      </c>
      <c r="V319" s="37"/>
      <c r="W319" s="37"/>
    </row>
    <row r="320" spans="3:23" x14ac:dyDescent="0.3">
      <c r="C320" s="58">
        <f t="shared" si="177"/>
        <v>243</v>
      </c>
      <c r="D320" s="59"/>
      <c r="E320" s="59">
        <f t="shared" si="178"/>
        <v>-0.89002834848581402</v>
      </c>
      <c r="F320" s="59">
        <f t="shared" ref="F320:G320" si="256">F319</f>
        <v>300</v>
      </c>
      <c r="G320" s="59">
        <f t="shared" si="256"/>
        <v>0</v>
      </c>
      <c r="H320" s="59">
        <f t="shared" si="202"/>
        <v>-0.37298772180006068</v>
      </c>
      <c r="I320" s="59">
        <f t="shared" si="180"/>
        <v>4.2390000000000008</v>
      </c>
      <c r="J320" s="62">
        <f t="shared" si="181"/>
        <v>-267.00850454574419</v>
      </c>
      <c r="K320" s="60">
        <f t="shared" si="182"/>
        <v>-0.66270092036010164</v>
      </c>
      <c r="L320" s="59">
        <f t="shared" si="203"/>
        <v>242.93289905367553</v>
      </c>
      <c r="M320" s="62">
        <f t="shared" si="183"/>
        <v>-160.99185578861844</v>
      </c>
      <c r="N320" s="62">
        <f t="shared" si="204"/>
        <v>0.87605805059819364</v>
      </c>
      <c r="O320" s="62">
        <f t="shared" si="184"/>
        <v>-0.92001832955117246</v>
      </c>
      <c r="P320" s="62">
        <f t="shared" si="205"/>
        <v>115.23319193960658</v>
      </c>
      <c r="Q320" s="62">
        <f t="shared" si="185"/>
        <v>-106.01664875712648</v>
      </c>
      <c r="R320" s="62">
        <f t="shared" si="206"/>
        <v>9.0659887200744846E-2</v>
      </c>
      <c r="S320" s="62">
        <f t="shared" si="186"/>
        <v>-0.92764890198665617</v>
      </c>
      <c r="T320" s="62">
        <f t="shared" si="207"/>
        <v>27.160723812755609</v>
      </c>
      <c r="U320" s="62">
        <f t="shared" si="187"/>
        <v>-25.195615622065567</v>
      </c>
      <c r="V320" s="37"/>
      <c r="W320" s="37"/>
    </row>
    <row r="321" spans="3:23" x14ac:dyDescent="0.3">
      <c r="C321" s="58">
        <f t="shared" ref="C321:C369" si="257">C320+1</f>
        <v>244</v>
      </c>
      <c r="D321" s="59"/>
      <c r="E321" s="59">
        <f t="shared" ref="E321:E369" si="258">SIN(I321+G321)</f>
        <v>-0.89784553959958424</v>
      </c>
      <c r="F321" s="59">
        <f t="shared" ref="F321:G321" si="259">F320</f>
        <v>300</v>
      </c>
      <c r="G321" s="59">
        <f t="shared" si="259"/>
        <v>0</v>
      </c>
      <c r="H321" s="59">
        <f t="shared" si="202"/>
        <v>-0.37298772180006068</v>
      </c>
      <c r="I321" s="59">
        <f t="shared" ref="I321:I369" si="260">C321*(3.14/180)</f>
        <v>4.2564444444444449</v>
      </c>
      <c r="J321" s="62">
        <f t="shared" ref="J321:J369" si="261">F321*E321</f>
        <v>-269.35366187987529</v>
      </c>
      <c r="K321" s="60">
        <f t="shared" ref="K321:K369" si="262">SIN(I321+H321)</f>
        <v>-0.67566329572728123</v>
      </c>
      <c r="L321" s="59">
        <f t="shared" si="203"/>
        <v>242.93289905367553</v>
      </c>
      <c r="M321" s="62">
        <f t="shared" ref="M321:M369" si="263">PRODUCT(K321,L321)</f>
        <v>-164.14084321518934</v>
      </c>
      <c r="N321" s="62">
        <f t="shared" si="204"/>
        <v>0.87605805059819364</v>
      </c>
      <c r="O321" s="62">
        <f t="shared" ref="O321:O369" si="264">SIN(I321+N321)</f>
        <v>-0.91304264764121446</v>
      </c>
      <c r="P321" s="62">
        <f t="shared" si="205"/>
        <v>115.23319193960658</v>
      </c>
      <c r="Q321" s="62">
        <f t="shared" ref="Q321:Q369" si="265">PRODUCT(O321,P321)</f>
        <v>-105.21281866468665</v>
      </c>
      <c r="R321" s="62">
        <f t="shared" si="206"/>
        <v>9.0659887200744846E-2</v>
      </c>
      <c r="S321" s="62">
        <f t="shared" ref="S321:S369" si="266">SIN(I321+R321)</f>
        <v>-0.9340221181556625</v>
      </c>
      <c r="T321" s="62">
        <f t="shared" si="207"/>
        <v>27.160723812755609</v>
      </c>
      <c r="U321" s="62">
        <f t="shared" ref="U321:U369" si="267">PRODUCT(S321,T321)</f>
        <v>-25.368716786230937</v>
      </c>
      <c r="V321" s="37"/>
      <c r="W321" s="37"/>
    </row>
    <row r="322" spans="3:23" x14ac:dyDescent="0.3">
      <c r="C322" s="58">
        <f t="shared" si="257"/>
        <v>245</v>
      </c>
      <c r="D322" s="59"/>
      <c r="E322" s="59">
        <f t="shared" si="258"/>
        <v>-0.90538951548508029</v>
      </c>
      <c r="F322" s="59">
        <f t="shared" ref="F322:G322" si="268">F321</f>
        <v>300</v>
      </c>
      <c r="G322" s="59">
        <f t="shared" si="268"/>
        <v>0</v>
      </c>
      <c r="H322" s="59">
        <f t="shared" si="202"/>
        <v>-0.37298772180006068</v>
      </c>
      <c r="I322" s="59">
        <f t="shared" si="260"/>
        <v>4.2738888888888891</v>
      </c>
      <c r="J322" s="62">
        <f t="shared" si="261"/>
        <v>-271.61685464552409</v>
      </c>
      <c r="K322" s="60">
        <f t="shared" si="262"/>
        <v>-0.68842006612853213</v>
      </c>
      <c r="L322" s="59">
        <f t="shared" si="203"/>
        <v>242.93289905367553</v>
      </c>
      <c r="M322" s="62">
        <f t="shared" si="263"/>
        <v>-167.23988243132732</v>
      </c>
      <c r="N322" s="62">
        <f t="shared" si="204"/>
        <v>0.87605805059819364</v>
      </c>
      <c r="O322" s="62">
        <f t="shared" si="264"/>
        <v>-0.90578912600894679</v>
      </c>
      <c r="P322" s="62">
        <f t="shared" si="205"/>
        <v>115.23319193960658</v>
      </c>
      <c r="Q322" s="62">
        <f t="shared" si="265"/>
        <v>-104.37697221419747</v>
      </c>
      <c r="R322" s="62">
        <f t="shared" si="206"/>
        <v>9.0659887200744846E-2</v>
      </c>
      <c r="S322" s="62">
        <f t="shared" si="266"/>
        <v>-0.94011111053007412</v>
      </c>
      <c r="T322" s="62">
        <f t="shared" si="207"/>
        <v>27.160723812755609</v>
      </c>
      <c r="U322" s="62">
        <f t="shared" si="267"/>
        <v>-25.534098226410304</v>
      </c>
      <c r="V322" s="37"/>
      <c r="W322" s="37"/>
    </row>
    <row r="323" spans="3:23" x14ac:dyDescent="0.3">
      <c r="C323" s="58">
        <f t="shared" si="257"/>
        <v>246</v>
      </c>
      <c r="D323" s="59"/>
      <c r="E323" s="59">
        <f t="shared" si="258"/>
        <v>-0.91265798050346181</v>
      </c>
      <c r="F323" s="59">
        <f t="shared" ref="F323:G323" si="269">F322</f>
        <v>300</v>
      </c>
      <c r="G323" s="59">
        <f t="shared" si="269"/>
        <v>0</v>
      </c>
      <c r="H323" s="59">
        <f t="shared" si="202"/>
        <v>-0.37298772180006068</v>
      </c>
      <c r="I323" s="59">
        <f t="shared" si="260"/>
        <v>4.2913333333333341</v>
      </c>
      <c r="J323" s="62">
        <f t="shared" si="261"/>
        <v>-273.79739415103853</v>
      </c>
      <c r="K323" s="60">
        <f t="shared" si="262"/>
        <v>-0.70096734966682095</v>
      </c>
      <c r="L323" s="59">
        <f t="shared" si="203"/>
        <v>242.93289905367553</v>
      </c>
      <c r="M323" s="62">
        <f t="shared" si="263"/>
        <v>-170.28803039653229</v>
      </c>
      <c r="N323" s="62">
        <f t="shared" si="204"/>
        <v>0.87605805059819364</v>
      </c>
      <c r="O323" s="62">
        <f t="shared" si="264"/>
        <v>-0.89825997190771179</v>
      </c>
      <c r="P323" s="62">
        <f t="shared" si="205"/>
        <v>115.23319193960658</v>
      </c>
      <c r="Q323" s="62">
        <f t="shared" si="265"/>
        <v>-103.50936375450696</v>
      </c>
      <c r="R323" s="62">
        <f t="shared" si="206"/>
        <v>9.0659887200744846E-2</v>
      </c>
      <c r="S323" s="62">
        <f t="shared" si="266"/>
        <v>-0.94591402622387899</v>
      </c>
      <c r="T323" s="62">
        <f t="shared" si="207"/>
        <v>27.160723812755609</v>
      </c>
      <c r="U323" s="62">
        <f t="shared" si="267"/>
        <v>-25.691709616878445</v>
      </c>
      <c r="V323" s="37"/>
      <c r="W323" s="37"/>
    </row>
    <row r="324" spans="3:23" x14ac:dyDescent="0.3">
      <c r="C324" s="58">
        <f t="shared" si="257"/>
        <v>247</v>
      </c>
      <c r="D324" s="59"/>
      <c r="E324" s="59">
        <f t="shared" si="258"/>
        <v>-0.91964872285409927</v>
      </c>
      <c r="F324" s="59">
        <f t="shared" ref="F324:G324" si="270">F323</f>
        <v>300</v>
      </c>
      <c r="G324" s="59">
        <f t="shared" si="270"/>
        <v>0</v>
      </c>
      <c r="H324" s="59">
        <f t="shared" si="202"/>
        <v>-0.37298772180006068</v>
      </c>
      <c r="I324" s="59">
        <f t="shared" si="260"/>
        <v>4.3087777777777783</v>
      </c>
      <c r="J324" s="62">
        <f t="shared" si="261"/>
        <v>-275.89461685622979</v>
      </c>
      <c r="K324" s="60">
        <f t="shared" si="262"/>
        <v>-0.71330132819215863</v>
      </c>
      <c r="L324" s="59">
        <f t="shared" si="203"/>
        <v>242.93289905367553</v>
      </c>
      <c r="M324" s="62">
        <f t="shared" si="263"/>
        <v>-173.28435955655834</v>
      </c>
      <c r="N324" s="62">
        <f t="shared" si="204"/>
        <v>0.87605805059819364</v>
      </c>
      <c r="O324" s="62">
        <f t="shared" si="264"/>
        <v>-0.89045747646606832</v>
      </c>
      <c r="P324" s="62">
        <f t="shared" si="205"/>
        <v>115.23319193960658</v>
      </c>
      <c r="Q324" s="62">
        <f t="shared" si="265"/>
        <v>-102.61025729967217</v>
      </c>
      <c r="R324" s="62">
        <f t="shared" si="206"/>
        <v>9.0659887200744846E-2</v>
      </c>
      <c r="S324" s="62">
        <f t="shared" si="266"/>
        <v>-0.95142909940446263</v>
      </c>
      <c r="T324" s="62">
        <f t="shared" si="207"/>
        <v>27.160723812755609</v>
      </c>
      <c r="U324" s="62">
        <f t="shared" si="267"/>
        <v>-25.841502996343412</v>
      </c>
      <c r="V324" s="37"/>
      <c r="W324" s="37"/>
    </row>
    <row r="325" spans="3:23" x14ac:dyDescent="0.3">
      <c r="C325" s="58">
        <f t="shared" si="257"/>
        <v>248</v>
      </c>
      <c r="D325" s="59"/>
      <c r="E325" s="59">
        <f t="shared" si="258"/>
        <v>-0.92635961524762866</v>
      </c>
      <c r="F325" s="59">
        <f t="shared" ref="F325:G325" si="271">F324</f>
        <v>300</v>
      </c>
      <c r="G325" s="59">
        <f t="shared" si="271"/>
        <v>0</v>
      </c>
      <c r="H325" s="59">
        <f t="shared" si="202"/>
        <v>-0.37298772180006068</v>
      </c>
      <c r="I325" s="59">
        <f t="shared" si="260"/>
        <v>4.3262222222222224</v>
      </c>
      <c r="J325" s="62">
        <f t="shared" si="261"/>
        <v>-277.90788457428857</v>
      </c>
      <c r="K325" s="60">
        <f t="shared" si="262"/>
        <v>-0.72541824846347047</v>
      </c>
      <c r="L325" s="59">
        <f t="shared" si="203"/>
        <v>242.93289905367553</v>
      </c>
      <c r="M325" s="62">
        <f t="shared" si="263"/>
        <v>-176.2279581256704</v>
      </c>
      <c r="N325" s="62">
        <f t="shared" si="204"/>
        <v>0.87605805059819364</v>
      </c>
      <c r="O325" s="62">
        <f t="shared" si="264"/>
        <v>-0.88238401399059674</v>
      </c>
      <c r="P325" s="62">
        <f t="shared" si="205"/>
        <v>115.23319193960658</v>
      </c>
      <c r="Q325" s="62">
        <f t="shared" si="265"/>
        <v>-101.67992644861893</v>
      </c>
      <c r="R325" s="62">
        <f t="shared" si="206"/>
        <v>9.0659887200744846E-2</v>
      </c>
      <c r="S325" s="62">
        <f t="shared" si="266"/>
        <v>-0.95665465182995479</v>
      </c>
      <c r="T325" s="62">
        <f t="shared" si="207"/>
        <v>27.160723812755609</v>
      </c>
      <c r="U325" s="62">
        <f t="shared" si="267"/>
        <v>-25.983432782541279</v>
      </c>
      <c r="V325" s="37"/>
      <c r="W325" s="37"/>
    </row>
    <row r="326" spans="3:23" x14ac:dyDescent="0.3">
      <c r="C326" s="58">
        <f t="shared" si="257"/>
        <v>249</v>
      </c>
      <c r="D326" s="59"/>
      <c r="E326" s="59">
        <f t="shared" si="258"/>
        <v>-0.93278861555328685</v>
      </c>
      <c r="F326" s="59">
        <f t="shared" ref="F326:G326" si="272">F325</f>
        <v>300</v>
      </c>
      <c r="G326" s="59">
        <f t="shared" si="272"/>
        <v>0</v>
      </c>
      <c r="H326" s="59">
        <f t="shared" si="202"/>
        <v>-0.37298772180006068</v>
      </c>
      <c r="I326" s="59">
        <f t="shared" si="260"/>
        <v>4.3436666666666675</v>
      </c>
      <c r="J326" s="62">
        <f t="shared" si="261"/>
        <v>-279.83658466598604</v>
      </c>
      <c r="K326" s="60">
        <f t="shared" si="262"/>
        <v>-0.73731442329070962</v>
      </c>
      <c r="L326" s="59">
        <f t="shared" si="203"/>
        <v>242.93289905367553</v>
      </c>
      <c r="M326" s="62">
        <f t="shared" si="263"/>
        <v>-179.11793036410094</v>
      </c>
      <c r="N326" s="62">
        <f t="shared" si="204"/>
        <v>0.87605805059819364</v>
      </c>
      <c r="O326" s="62">
        <f t="shared" si="264"/>
        <v>-0.87404204124339657</v>
      </c>
      <c r="P326" s="62">
        <f t="shared" si="205"/>
        <v>115.23319193960658</v>
      </c>
      <c r="Q326" s="62">
        <f t="shared" si="265"/>
        <v>-100.71865430188585</v>
      </c>
      <c r="R326" s="62">
        <f t="shared" si="206"/>
        <v>9.0659887200744846E-2</v>
      </c>
      <c r="S326" s="62">
        <f t="shared" si="266"/>
        <v>-0.9615890933599186</v>
      </c>
      <c r="T326" s="62">
        <f t="shared" si="207"/>
        <v>27.160723812755609</v>
      </c>
      <c r="U326" s="62">
        <f t="shared" si="267"/>
        <v>-26.117455786106817</v>
      </c>
      <c r="V326" s="37"/>
      <c r="W326" s="37"/>
    </row>
    <row r="327" spans="3:23" x14ac:dyDescent="0.3">
      <c r="C327" s="58">
        <f t="shared" si="257"/>
        <v>250</v>
      </c>
      <c r="D327" s="59"/>
      <c r="E327" s="59">
        <f t="shared" si="258"/>
        <v>-0.93893376742033297</v>
      </c>
      <c r="F327" s="59">
        <f t="shared" ref="F327:G327" si="273">F326</f>
        <v>300</v>
      </c>
      <c r="G327" s="59">
        <f t="shared" si="273"/>
        <v>0</v>
      </c>
      <c r="H327" s="59">
        <f t="shared" si="202"/>
        <v>-0.37298772180006068</v>
      </c>
      <c r="I327" s="59">
        <f t="shared" si="260"/>
        <v>4.3611111111111116</v>
      </c>
      <c r="J327" s="62">
        <f t="shared" si="261"/>
        <v>-281.68013022609989</v>
      </c>
      <c r="K327" s="60">
        <f t="shared" si="262"/>
        <v>-0.74898623265687014</v>
      </c>
      <c r="L327" s="59">
        <f t="shared" si="203"/>
        <v>242.93289905367553</v>
      </c>
      <c r="M327" s="62">
        <f t="shared" si="263"/>
        <v>-181.95339685062416</v>
      </c>
      <c r="N327" s="62">
        <f t="shared" si="204"/>
        <v>0.87605805059819364</v>
      </c>
      <c r="O327" s="62">
        <f t="shared" si="264"/>
        <v>-0.86543409669449245</v>
      </c>
      <c r="P327" s="62">
        <f t="shared" si="205"/>
        <v>115.23319193960658</v>
      </c>
      <c r="Q327" s="62">
        <f t="shared" si="265"/>
        <v>-99.726733375476499</v>
      </c>
      <c r="R327" s="62">
        <f t="shared" si="206"/>
        <v>9.0659887200744846E-2</v>
      </c>
      <c r="S327" s="62">
        <f t="shared" si="266"/>
        <v>-0.96623092243923114</v>
      </c>
      <c r="T327" s="62">
        <f t="shared" si="207"/>
        <v>27.160723812755609</v>
      </c>
      <c r="U327" s="62">
        <f t="shared" si="267"/>
        <v>-26.243531223716044</v>
      </c>
      <c r="V327" s="37"/>
      <c r="W327" s="37"/>
    </row>
    <row r="328" spans="3:23" x14ac:dyDescent="0.3">
      <c r="C328" s="58">
        <f t="shared" si="257"/>
        <v>251</v>
      </c>
      <c r="D328" s="59"/>
      <c r="E328" s="59">
        <f t="shared" si="258"/>
        <v>-0.94479320087336949</v>
      </c>
      <c r="F328" s="59">
        <f t="shared" ref="F328:G328" si="274">F327</f>
        <v>300</v>
      </c>
      <c r="G328" s="59">
        <f t="shared" si="274"/>
        <v>0</v>
      </c>
      <c r="H328" s="59">
        <f t="shared" si="202"/>
        <v>-0.37298772180006068</v>
      </c>
      <c r="I328" s="59">
        <f t="shared" si="260"/>
        <v>4.3785555555555558</v>
      </c>
      <c r="J328" s="62">
        <f t="shared" si="261"/>
        <v>-283.43796026201085</v>
      </c>
      <c r="K328" s="60">
        <f t="shared" si="262"/>
        <v>-0.76043012481956507</v>
      </c>
      <c r="L328" s="59">
        <f t="shared" si="203"/>
        <v>242.93289905367553</v>
      </c>
      <c r="M328" s="62">
        <f t="shared" si="263"/>
        <v>-184.73349475016528</v>
      </c>
      <c r="N328" s="62">
        <f t="shared" si="204"/>
        <v>0.87605805059819364</v>
      </c>
      <c r="O328" s="62">
        <f t="shared" si="264"/>
        <v>-0.85656279974937322</v>
      </c>
      <c r="P328" s="62">
        <f t="shared" si="205"/>
        <v>115.23319193960658</v>
      </c>
      <c r="Q328" s="62">
        <f t="shared" si="265"/>
        <v>-98.704465511846323</v>
      </c>
      <c r="R328" s="62">
        <f t="shared" si="206"/>
        <v>9.0659887200744846E-2</v>
      </c>
      <c r="S328" s="62">
        <f t="shared" si="266"/>
        <v>-0.97057872655500999</v>
      </c>
      <c r="T328" s="62">
        <f t="shared" si="207"/>
        <v>27.160723812755609</v>
      </c>
      <c r="U328" s="62">
        <f t="shared" si="267"/>
        <v>-26.361620730496675</v>
      </c>
      <c r="V328" s="37"/>
      <c r="W328" s="37"/>
    </row>
    <row r="329" spans="3:23" x14ac:dyDescent="0.3">
      <c r="C329" s="58">
        <f t="shared" si="257"/>
        <v>252</v>
      </c>
      <c r="D329" s="59"/>
      <c r="E329" s="59">
        <f t="shared" si="258"/>
        <v>-0.95036513288137647</v>
      </c>
      <c r="F329" s="59">
        <f t="shared" ref="F329:G329" si="275">F328</f>
        <v>300</v>
      </c>
      <c r="G329" s="59">
        <f t="shared" si="275"/>
        <v>0</v>
      </c>
      <c r="H329" s="59">
        <f t="shared" si="202"/>
        <v>-0.37298772180006068</v>
      </c>
      <c r="I329" s="59">
        <f t="shared" si="260"/>
        <v>4.3960000000000008</v>
      </c>
      <c r="J329" s="62">
        <f t="shared" si="261"/>
        <v>-285.10953986441297</v>
      </c>
      <c r="K329" s="60">
        <f t="shared" si="262"/>
        <v>-0.7716426173918236</v>
      </c>
      <c r="L329" s="59">
        <f t="shared" si="203"/>
        <v>242.93289905367553</v>
      </c>
      <c r="M329" s="62">
        <f t="shared" si="263"/>
        <v>-187.45737807636186</v>
      </c>
      <c r="N329" s="62">
        <f t="shared" si="204"/>
        <v>0.87605805059819364</v>
      </c>
      <c r="O329" s="62">
        <f t="shared" si="264"/>
        <v>-0.84743084995190543</v>
      </c>
      <c r="P329" s="62">
        <f t="shared" si="205"/>
        <v>115.23319193960658</v>
      </c>
      <c r="Q329" s="62">
        <f t="shared" si="265"/>
        <v>-97.65216178805187</v>
      </c>
      <c r="R329" s="62">
        <f t="shared" si="206"/>
        <v>9.0659887200744846E-2</v>
      </c>
      <c r="S329" s="62">
        <f t="shared" si="266"/>
        <v>-0.97463118266644078</v>
      </c>
      <c r="T329" s="62">
        <f t="shared" si="207"/>
        <v>27.160723812755609</v>
      </c>
      <c r="U329" s="62">
        <f t="shared" si="267"/>
        <v>-26.471688371702559</v>
      </c>
      <c r="V329" s="37"/>
      <c r="W329" s="37"/>
    </row>
    <row r="330" spans="3:23" x14ac:dyDescent="0.3">
      <c r="C330" s="58">
        <f t="shared" si="257"/>
        <v>253</v>
      </c>
      <c r="D330" s="59"/>
      <c r="E330" s="59">
        <f t="shared" si="258"/>
        <v>-0.95564786790028888</v>
      </c>
      <c r="F330" s="59">
        <f t="shared" ref="F330:G330" si="276">F329</f>
        <v>300</v>
      </c>
      <c r="G330" s="59">
        <f t="shared" si="276"/>
        <v>0</v>
      </c>
      <c r="H330" s="59">
        <f t="shared" si="202"/>
        <v>-0.37298772180006068</v>
      </c>
      <c r="I330" s="59">
        <f t="shared" si="260"/>
        <v>4.4134444444444449</v>
      </c>
      <c r="J330" s="62">
        <f t="shared" si="261"/>
        <v>-286.69436037008666</v>
      </c>
      <c r="K330" s="60">
        <f t="shared" si="262"/>
        <v>-0.78262029840178227</v>
      </c>
      <c r="L330" s="59">
        <f t="shared" si="203"/>
        <v>242.93289905367553</v>
      </c>
      <c r="M330" s="62">
        <f t="shared" si="263"/>
        <v>-190.1242179489976</v>
      </c>
      <c r="N330" s="62">
        <f t="shared" si="204"/>
        <v>0.87605805059819364</v>
      </c>
      <c r="O330" s="62">
        <f t="shared" si="264"/>
        <v>-0.83804102616286114</v>
      </c>
      <c r="P330" s="62">
        <f t="shared" si="205"/>
        <v>115.23319193960658</v>
      </c>
      <c r="Q330" s="62">
        <f t="shared" si="265"/>
        <v>-96.570142421089841</v>
      </c>
      <c r="R330" s="62">
        <f t="shared" si="206"/>
        <v>9.0659887200744846E-2</v>
      </c>
      <c r="S330" s="62">
        <f t="shared" si="266"/>
        <v>-0.97838705760737954</v>
      </c>
      <c r="T330" s="62">
        <f t="shared" si="207"/>
        <v>27.160723812755609</v>
      </c>
      <c r="U330" s="62">
        <f t="shared" si="267"/>
        <v>-26.573700653648647</v>
      </c>
      <c r="V330" s="37"/>
      <c r="W330" s="37"/>
    </row>
    <row r="331" spans="3:23" x14ac:dyDescent="0.3">
      <c r="C331" s="58">
        <f t="shared" si="257"/>
        <v>254</v>
      </c>
      <c r="D331" s="59"/>
      <c r="E331" s="59">
        <f t="shared" si="258"/>
        <v>-0.96063979838895375</v>
      </c>
      <c r="F331" s="59">
        <f t="shared" ref="F331:G331" si="277">F330</f>
        <v>300</v>
      </c>
      <c r="G331" s="59">
        <f t="shared" si="277"/>
        <v>0</v>
      </c>
      <c r="H331" s="59">
        <f t="shared" si="202"/>
        <v>-0.37298772180006068</v>
      </c>
      <c r="I331" s="59">
        <f t="shared" si="260"/>
        <v>4.4308888888888891</v>
      </c>
      <c r="J331" s="62">
        <f t="shared" si="261"/>
        <v>-288.19193951668615</v>
      </c>
      <c r="K331" s="60">
        <f t="shared" si="262"/>
        <v>-0.79335982733095523</v>
      </c>
      <c r="L331" s="59">
        <f t="shared" si="203"/>
        <v>242.93289905367553</v>
      </c>
      <c r="M331" s="62">
        <f t="shared" si="263"/>
        <v>-192.73320284623239</v>
      </c>
      <c r="N331" s="62">
        <f t="shared" si="204"/>
        <v>0.87605805059819364</v>
      </c>
      <c r="O331" s="62">
        <f t="shared" si="264"/>
        <v>-0.82839618571430507</v>
      </c>
      <c r="P331" s="62">
        <f t="shared" si="205"/>
        <v>115.23319193960658</v>
      </c>
      <c r="Q331" s="62">
        <f t="shared" si="265"/>
        <v>-95.458736670454499</v>
      </c>
      <c r="R331" s="62">
        <f t="shared" si="206"/>
        <v>9.0659887200744846E-2</v>
      </c>
      <c r="S331" s="62">
        <f t="shared" si="266"/>
        <v>-0.9818452084616075</v>
      </c>
      <c r="T331" s="62">
        <f t="shared" si="207"/>
        <v>27.160723812755609</v>
      </c>
      <c r="U331" s="62">
        <f t="shared" si="267"/>
        <v>-26.667626533903178</v>
      </c>
      <c r="V331" s="37"/>
      <c r="W331" s="37"/>
    </row>
    <row r="332" spans="3:23" x14ac:dyDescent="0.3">
      <c r="C332" s="58">
        <f t="shared" si="257"/>
        <v>255</v>
      </c>
      <c r="D332" s="59"/>
      <c r="E332" s="59">
        <f t="shared" si="258"/>
        <v>-0.96533940529830575</v>
      </c>
      <c r="F332" s="59">
        <f t="shared" ref="F332:G332" si="278">F331</f>
        <v>300</v>
      </c>
      <c r="G332" s="59">
        <f t="shared" si="278"/>
        <v>0</v>
      </c>
      <c r="H332" s="59">
        <f t="shared" si="202"/>
        <v>-0.37298772180006068</v>
      </c>
      <c r="I332" s="59">
        <f t="shared" si="260"/>
        <v>4.4483333333333341</v>
      </c>
      <c r="J332" s="62">
        <f t="shared" si="261"/>
        <v>-289.60182158949175</v>
      </c>
      <c r="K332" s="60">
        <f t="shared" si="262"/>
        <v>-0.80385793613075507</v>
      </c>
      <c r="L332" s="59">
        <f t="shared" si="203"/>
        <v>242.93289905367553</v>
      </c>
      <c r="M332" s="62">
        <f t="shared" si="263"/>
        <v>-195.28353885154868</v>
      </c>
      <c r="N332" s="62">
        <f t="shared" si="204"/>
        <v>0.87605805059819364</v>
      </c>
      <c r="O332" s="62">
        <f t="shared" si="264"/>
        <v>-0.8184992635401076</v>
      </c>
      <c r="P332" s="62">
        <f t="shared" si="205"/>
        <v>115.23319193960658</v>
      </c>
      <c r="Q332" s="62">
        <f t="shared" si="265"/>
        <v>-94.318282737943846</v>
      </c>
      <c r="R332" s="62">
        <f t="shared" si="206"/>
        <v>9.0659887200744846E-2</v>
      </c>
      <c r="S332" s="62">
        <f t="shared" si="266"/>
        <v>-0.98500458291062076</v>
      </c>
      <c r="T332" s="62">
        <f t="shared" si="207"/>
        <v>27.160723812755609</v>
      </c>
      <c r="U332" s="62">
        <f t="shared" si="267"/>
        <v>-26.753437430733904</v>
      </c>
      <c r="V332" s="37"/>
      <c r="W332" s="37"/>
    </row>
    <row r="333" spans="3:23" x14ac:dyDescent="0.3">
      <c r="C333" s="58">
        <f t="shared" si="257"/>
        <v>256</v>
      </c>
      <c r="D333" s="59"/>
      <c r="E333" s="59">
        <f t="shared" si="258"/>
        <v>-0.96974525853361448</v>
      </c>
      <c r="F333" s="59">
        <f t="shared" ref="F333:G333" si="279">F332</f>
        <v>300</v>
      </c>
      <c r="G333" s="59">
        <f t="shared" si="279"/>
        <v>0</v>
      </c>
      <c r="H333" s="59">
        <f t="shared" si="202"/>
        <v>-0.37298772180006068</v>
      </c>
      <c r="I333" s="59">
        <f t="shared" si="260"/>
        <v>4.4657777777777783</v>
      </c>
      <c r="J333" s="62">
        <f t="shared" si="261"/>
        <v>-290.92357756008437</v>
      </c>
      <c r="K333" s="60">
        <f t="shared" si="262"/>
        <v>-0.81411143021696131</v>
      </c>
      <c r="L333" s="59">
        <f t="shared" si="203"/>
        <v>242.93289905367553</v>
      </c>
      <c r="M333" s="62">
        <f t="shared" si="263"/>
        <v>-197.77444989534047</v>
      </c>
      <c r="N333" s="62">
        <f t="shared" si="204"/>
        <v>0.87605805059819364</v>
      </c>
      <c r="O333" s="62">
        <f t="shared" si="264"/>
        <v>-0.80835327128284251</v>
      </c>
      <c r="P333" s="62">
        <f t="shared" si="205"/>
        <v>115.23319193960658</v>
      </c>
      <c r="Q333" s="62">
        <f t="shared" si="265"/>
        <v>-93.149127664744668</v>
      </c>
      <c r="R333" s="62">
        <f t="shared" si="206"/>
        <v>9.0659887200744846E-2</v>
      </c>
      <c r="S333" s="62">
        <f t="shared" si="266"/>
        <v>-0.98786421955385162</v>
      </c>
      <c r="T333" s="62">
        <f t="shared" si="207"/>
        <v>27.160723812755609</v>
      </c>
      <c r="U333" s="62">
        <f t="shared" si="267"/>
        <v>-26.831107231805532</v>
      </c>
      <c r="V333" s="37"/>
      <c r="W333" s="37"/>
    </row>
    <row r="334" spans="3:23" x14ac:dyDescent="0.3">
      <c r="C334" s="58">
        <f t="shared" si="257"/>
        <v>257</v>
      </c>
      <c r="D334" s="59"/>
      <c r="E334" s="59">
        <f t="shared" si="258"/>
        <v>-0.97385601738966487</v>
      </c>
      <c r="F334" s="59">
        <f t="shared" ref="F334:G334" si="280">F333</f>
        <v>300</v>
      </c>
      <c r="G334" s="59">
        <f t="shared" si="280"/>
        <v>0</v>
      </c>
      <c r="H334" s="59">
        <f t="shared" si="202"/>
        <v>-0.37298772180006068</v>
      </c>
      <c r="I334" s="59">
        <f t="shared" si="260"/>
        <v>4.4832222222222224</v>
      </c>
      <c r="J334" s="62">
        <f t="shared" si="261"/>
        <v>-292.15680521689944</v>
      </c>
      <c r="K334" s="60">
        <f t="shared" si="262"/>
        <v>-0.82411718944183876</v>
      </c>
      <c r="L334" s="59">
        <f t="shared" si="203"/>
        <v>242.93289905367553</v>
      </c>
      <c r="M334" s="62">
        <f t="shared" si="263"/>
        <v>-200.20517799107301</v>
      </c>
      <c r="N334" s="62">
        <f t="shared" si="204"/>
        <v>0.87605805059819364</v>
      </c>
      <c r="O334" s="62">
        <f t="shared" si="264"/>
        <v>-0.79796129637733915</v>
      </c>
      <c r="P334" s="62">
        <f t="shared" si="205"/>
        <v>115.23319193960658</v>
      </c>
      <c r="Q334" s="62">
        <f t="shared" si="265"/>
        <v>-91.951627225827224</v>
      </c>
      <c r="R334" s="62">
        <f t="shared" si="206"/>
        <v>9.0659887200744846E-2</v>
      </c>
      <c r="S334" s="62">
        <f t="shared" si="266"/>
        <v>-0.9904232482012244</v>
      </c>
      <c r="T334" s="62">
        <f t="shared" si="207"/>
        <v>27.160723812755609</v>
      </c>
      <c r="U334" s="62">
        <f t="shared" si="267"/>
        <v>-26.900612302125754</v>
      </c>
      <c r="V334" s="37"/>
      <c r="W334" s="37"/>
    </row>
    <row r="335" spans="3:23" x14ac:dyDescent="0.3">
      <c r="C335" s="58">
        <f t="shared" si="257"/>
        <v>258</v>
      </c>
      <c r="D335" s="59"/>
      <c r="E335" s="59">
        <f t="shared" si="258"/>
        <v>-0.9776704309587344</v>
      </c>
      <c r="F335" s="59">
        <f t="shared" ref="F335:G335" si="281">F334</f>
        <v>300</v>
      </c>
      <c r="G335" s="59">
        <f t="shared" si="281"/>
        <v>0</v>
      </c>
      <c r="H335" s="59">
        <f t="shared" ref="H335:H398" si="282">H333</f>
        <v>-0.37298772180006068</v>
      </c>
      <c r="I335" s="59">
        <f t="shared" si="260"/>
        <v>4.5006666666666675</v>
      </c>
      <c r="J335" s="62">
        <f t="shared" si="261"/>
        <v>-293.30112928762031</v>
      </c>
      <c r="K335" s="60">
        <f t="shared" si="262"/>
        <v>-0.83387216904359995</v>
      </c>
      <c r="L335" s="59">
        <f t="shared" ref="L335:L398" si="283">L334</f>
        <v>242.93289905367553</v>
      </c>
      <c r="M335" s="62">
        <f t="shared" si="263"/>
        <v>-202.57498346593832</v>
      </c>
      <c r="N335" s="62">
        <f t="shared" ref="N335:N398" si="284">N334</f>
        <v>0.87605805059819364</v>
      </c>
      <c r="O335" s="62">
        <f t="shared" si="264"/>
        <v>-0.78732650111117408</v>
      </c>
      <c r="P335" s="62">
        <f t="shared" ref="P335:P398" si="285">P334</f>
        <v>115.23319193960658</v>
      </c>
      <c r="Q335" s="62">
        <f t="shared" si="265"/>
        <v>-90.726145821682806</v>
      </c>
      <c r="R335" s="62">
        <f t="shared" ref="R335:R398" si="286">R334</f>
        <v>9.0659887200744846E-2</v>
      </c>
      <c r="S335" s="62">
        <f t="shared" si="266"/>
        <v>-0.99268089013795435</v>
      </c>
      <c r="T335" s="62">
        <f t="shared" ref="T335:T398" si="287">T334</f>
        <v>27.160723812755609</v>
      </c>
      <c r="U335" s="62">
        <f t="shared" si="267"/>
        <v>-26.961931491237372</v>
      </c>
      <c r="V335" s="37"/>
      <c r="W335" s="37"/>
    </row>
    <row r="336" spans="3:23" x14ac:dyDescent="0.3">
      <c r="C336" s="58">
        <f t="shared" si="257"/>
        <v>259</v>
      </c>
      <c r="D336" s="59"/>
      <c r="E336" s="59">
        <f t="shared" si="258"/>
        <v>-0.98118733851124507</v>
      </c>
      <c r="F336" s="59">
        <f t="shared" ref="F336:G336" si="288">F335</f>
        <v>300</v>
      </c>
      <c r="G336" s="59">
        <f t="shared" si="288"/>
        <v>0</v>
      </c>
      <c r="H336" s="59">
        <f t="shared" si="282"/>
        <v>-0.37298772180006068</v>
      </c>
      <c r="I336" s="59">
        <f t="shared" si="260"/>
        <v>4.5181111111111116</v>
      </c>
      <c r="J336" s="62">
        <f t="shared" si="261"/>
        <v>-294.35620155337352</v>
      </c>
      <c r="K336" s="60">
        <f t="shared" si="262"/>
        <v>-0.84337340057292676</v>
      </c>
      <c r="L336" s="59">
        <f t="shared" si="283"/>
        <v>242.93289905367553</v>
      </c>
      <c r="M336" s="62">
        <f t="shared" si="263"/>
        <v>-204.88314518593788</v>
      </c>
      <c r="N336" s="62">
        <f t="shared" si="284"/>
        <v>0.87605805059819364</v>
      </c>
      <c r="O336" s="62">
        <f t="shared" si="264"/>
        <v>-0.77645212166238564</v>
      </c>
      <c r="P336" s="62">
        <f t="shared" si="285"/>
        <v>115.23319193960658</v>
      </c>
      <c r="Q336" s="62">
        <f t="shared" si="265"/>
        <v>-89.473056367436442</v>
      </c>
      <c r="R336" s="62">
        <f t="shared" si="286"/>
        <v>9.0659887200744846E-2</v>
      </c>
      <c r="S336" s="62">
        <f t="shared" si="266"/>
        <v>-0.99463645836151138</v>
      </c>
      <c r="T336" s="62">
        <f t="shared" si="287"/>
        <v>27.160723812755609</v>
      </c>
      <c r="U336" s="62">
        <f t="shared" si="267"/>
        <v>-27.015046139654405</v>
      </c>
      <c r="V336" s="37"/>
      <c r="W336" s="37"/>
    </row>
    <row r="337" spans="3:23" x14ac:dyDescent="0.3">
      <c r="C337" s="58">
        <f t="shared" si="257"/>
        <v>260</v>
      </c>
      <c r="D337" s="59"/>
      <c r="E337" s="59">
        <f t="shared" si="258"/>
        <v>-0.98440566984897548</v>
      </c>
      <c r="F337" s="59">
        <f t="shared" ref="F337:G337" si="289">F336</f>
        <v>300</v>
      </c>
      <c r="G337" s="59">
        <f t="shared" si="289"/>
        <v>0</v>
      </c>
      <c r="H337" s="59">
        <f t="shared" si="282"/>
        <v>-0.37298772180006068</v>
      </c>
      <c r="I337" s="59">
        <f t="shared" si="260"/>
        <v>4.5355555555555558</v>
      </c>
      <c r="J337" s="62">
        <f t="shared" si="261"/>
        <v>-295.32170095469263</v>
      </c>
      <c r="K337" s="60">
        <f t="shared" si="262"/>
        <v>-0.85261799279627604</v>
      </c>
      <c r="L337" s="59">
        <f t="shared" si="283"/>
        <v>242.93289905367553</v>
      </c>
      <c r="M337" s="62">
        <f t="shared" si="263"/>
        <v>-207.12896077532517</v>
      </c>
      <c r="N337" s="62">
        <f t="shared" si="284"/>
        <v>0.87605805059819364</v>
      </c>
      <c r="O337" s="62">
        <f t="shared" si="264"/>
        <v>-0.76534146711469941</v>
      </c>
      <c r="P337" s="62">
        <f t="shared" si="285"/>
        <v>115.23319193960658</v>
      </c>
      <c r="Q337" s="62">
        <f t="shared" si="265"/>
        <v>-88.192740179368258</v>
      </c>
      <c r="R337" s="62">
        <f t="shared" si="286"/>
        <v>9.0659887200744846E-2</v>
      </c>
      <c r="S337" s="62">
        <f t="shared" si="266"/>
        <v>-0.9962893577906764</v>
      </c>
      <c r="T337" s="62">
        <f t="shared" si="287"/>
        <v>27.160723812755609</v>
      </c>
      <c r="U337" s="62">
        <f t="shared" si="267"/>
        <v>-27.059940084540219</v>
      </c>
      <c r="V337" s="37"/>
      <c r="W337" s="37"/>
    </row>
    <row r="338" spans="3:23" x14ac:dyDescent="0.3">
      <c r="C338" s="58">
        <f t="shared" si="257"/>
        <v>261</v>
      </c>
      <c r="D338" s="59"/>
      <c r="E338" s="59">
        <f t="shared" si="258"/>
        <v>-0.98732444563072241</v>
      </c>
      <c r="F338" s="59">
        <f t="shared" ref="F338:G338" si="290">F337</f>
        <v>300</v>
      </c>
      <c r="G338" s="59">
        <f t="shared" si="290"/>
        <v>0</v>
      </c>
      <c r="H338" s="59">
        <f t="shared" si="282"/>
        <v>-0.37298772180006068</v>
      </c>
      <c r="I338" s="59">
        <f t="shared" si="260"/>
        <v>4.5530000000000008</v>
      </c>
      <c r="J338" s="62">
        <f t="shared" si="261"/>
        <v>-296.19733368921675</v>
      </c>
      <c r="K338" s="60">
        <f t="shared" si="262"/>
        <v>-0.86160313257568277</v>
      </c>
      <c r="L338" s="59">
        <f t="shared" si="283"/>
        <v>242.93289905367553</v>
      </c>
      <c r="M338" s="62">
        <f t="shared" si="263"/>
        <v>-209.31174683033896</v>
      </c>
      <c r="N338" s="62">
        <f t="shared" si="284"/>
        <v>0.87605805059819364</v>
      </c>
      <c r="O338" s="62">
        <f t="shared" si="264"/>
        <v>-0.75399791845057185</v>
      </c>
      <c r="P338" s="62">
        <f t="shared" si="285"/>
        <v>115.23319193960658</v>
      </c>
      <c r="Q338" s="62">
        <f t="shared" si="265"/>
        <v>-86.885586858878582</v>
      </c>
      <c r="R338" s="62">
        <f t="shared" si="286"/>
        <v>9.0659887200744846E-2</v>
      </c>
      <c r="S338" s="62">
        <f t="shared" si="266"/>
        <v>-0.99763908544662383</v>
      </c>
      <c r="T338" s="62">
        <f t="shared" si="287"/>
        <v>27.160723812755609</v>
      </c>
      <c r="U338" s="62">
        <f t="shared" si="267"/>
        <v>-27.096599664625845</v>
      </c>
      <c r="V338" s="37"/>
      <c r="W338" s="37"/>
    </row>
    <row r="339" spans="3:23" x14ac:dyDescent="0.3">
      <c r="C339" s="58">
        <f t="shared" si="257"/>
        <v>262</v>
      </c>
      <c r="D339" s="59"/>
      <c r="E339" s="59">
        <f t="shared" si="258"/>
        <v>-0.98994277767031524</v>
      </c>
      <c r="F339" s="59">
        <f t="shared" ref="F339:G339" si="291">F338</f>
        <v>300</v>
      </c>
      <c r="G339" s="59">
        <f t="shared" si="291"/>
        <v>0</v>
      </c>
      <c r="H339" s="59">
        <f t="shared" si="282"/>
        <v>-0.37298772180006068</v>
      </c>
      <c r="I339" s="59">
        <f t="shared" si="260"/>
        <v>4.570444444444445</v>
      </c>
      <c r="J339" s="62">
        <f t="shared" si="261"/>
        <v>-296.98283330109456</v>
      </c>
      <c r="K339" s="60">
        <f t="shared" si="262"/>
        <v>-0.87032608572479919</v>
      </c>
      <c r="L339" s="59">
        <f t="shared" si="283"/>
        <v>242.93289905367553</v>
      </c>
      <c r="M339" s="62">
        <f t="shared" si="263"/>
        <v>-211.43083912716318</v>
      </c>
      <c r="N339" s="62">
        <f t="shared" si="284"/>
        <v>0.87605805059819364</v>
      </c>
      <c r="O339" s="62">
        <f t="shared" si="264"/>
        <v>-0.742424927522356</v>
      </c>
      <c r="P339" s="62">
        <f t="shared" si="285"/>
        <v>115.23319193960658</v>
      </c>
      <c r="Q339" s="62">
        <f t="shared" si="265"/>
        <v>-85.551994173932158</v>
      </c>
      <c r="R339" s="62">
        <f t="shared" si="286"/>
        <v>9.0659887200744846E-2</v>
      </c>
      <c r="S339" s="62">
        <f t="shared" si="266"/>
        <v>-0.99868523060597947</v>
      </c>
      <c r="T339" s="62">
        <f t="shared" si="287"/>
        <v>27.160723812755609</v>
      </c>
      <c r="U339" s="62">
        <f t="shared" si="267"/>
        <v>-27.125013724367154</v>
      </c>
      <c r="V339" s="37"/>
      <c r="W339" s="37"/>
    </row>
    <row r="340" spans="3:23" x14ac:dyDescent="0.3">
      <c r="C340" s="58">
        <f t="shared" si="257"/>
        <v>263</v>
      </c>
      <c r="D340" s="59"/>
      <c r="E340" s="59">
        <f t="shared" si="258"/>
        <v>-0.99225986920689213</v>
      </c>
      <c r="F340" s="59">
        <f t="shared" ref="F340:G340" si="292">F339</f>
        <v>300</v>
      </c>
      <c r="G340" s="59">
        <f t="shared" si="292"/>
        <v>0</v>
      </c>
      <c r="H340" s="59">
        <f t="shared" si="282"/>
        <v>-0.37298772180006068</v>
      </c>
      <c r="I340" s="59">
        <f t="shared" si="260"/>
        <v>4.5878888888888891</v>
      </c>
      <c r="J340" s="62">
        <f t="shared" si="261"/>
        <v>-297.67796076206764</v>
      </c>
      <c r="K340" s="60">
        <f t="shared" si="262"/>
        <v>-0.87878419784091322</v>
      </c>
      <c r="L340" s="59">
        <f t="shared" si="283"/>
        <v>242.93289905367553</v>
      </c>
      <c r="M340" s="62">
        <f t="shared" si="263"/>
        <v>-213.48559282405179</v>
      </c>
      <c r="N340" s="62">
        <f t="shared" si="284"/>
        <v>0.87605805059819364</v>
      </c>
      <c r="O340" s="62">
        <f t="shared" si="264"/>
        <v>-0.73062601600189681</v>
      </c>
      <c r="P340" s="62">
        <f t="shared" si="285"/>
        <v>115.23319193960658</v>
      </c>
      <c r="Q340" s="62">
        <f t="shared" si="265"/>
        <v>-84.192367938016645</v>
      </c>
      <c r="R340" s="62">
        <f t="shared" si="286"/>
        <v>9.0659887200744846E-2</v>
      </c>
      <c r="S340" s="62">
        <f t="shared" si="266"/>
        <v>-0.99942747492580342</v>
      </c>
      <c r="T340" s="62">
        <f t="shared" si="287"/>
        <v>27.160723812755609</v>
      </c>
      <c r="U340" s="62">
        <f t="shared" si="267"/>
        <v>-27.145173617339477</v>
      </c>
      <c r="V340" s="37"/>
      <c r="W340" s="37"/>
    </row>
    <row r="341" spans="3:23" x14ac:dyDescent="0.3">
      <c r="C341" s="58">
        <f t="shared" si="257"/>
        <v>264</v>
      </c>
      <c r="D341" s="59"/>
      <c r="E341" s="59">
        <f t="shared" si="258"/>
        <v>-0.99427501514735528</v>
      </c>
      <c r="F341" s="59">
        <f t="shared" ref="F341:G341" si="293">F340</f>
        <v>300</v>
      </c>
      <c r="G341" s="59">
        <f t="shared" si="293"/>
        <v>0</v>
      </c>
      <c r="H341" s="59">
        <f t="shared" si="282"/>
        <v>-0.37298772180006068</v>
      </c>
      <c r="I341" s="59">
        <f t="shared" si="260"/>
        <v>4.6053333333333342</v>
      </c>
      <c r="J341" s="62">
        <f t="shared" si="261"/>
        <v>-298.28250454420657</v>
      </c>
      <c r="K341" s="60">
        <f t="shared" si="262"/>
        <v>-0.88697489511268379</v>
      </c>
      <c r="L341" s="59">
        <f t="shared" si="283"/>
        <v>242.93289905367553</v>
      </c>
      <c r="M341" s="62">
        <f t="shared" si="263"/>
        <v>-215.47538265755406</v>
      </c>
      <c r="N341" s="62">
        <f t="shared" si="284"/>
        <v>0.87605805059819364</v>
      </c>
      <c r="O341" s="62">
        <f t="shared" si="264"/>
        <v>-0.71860477430888425</v>
      </c>
      <c r="P341" s="62">
        <f t="shared" si="285"/>
        <v>115.23319193960658</v>
      </c>
      <c r="Q341" s="62">
        <f t="shared" si="265"/>
        <v>-82.807121886653334</v>
      </c>
      <c r="R341" s="62">
        <f t="shared" si="286"/>
        <v>9.0659887200744846E-2</v>
      </c>
      <c r="S341" s="62">
        <f t="shared" si="266"/>
        <v>-0.9998655925404627</v>
      </c>
      <c r="T341" s="62">
        <f t="shared" si="287"/>
        <v>27.160723812755609</v>
      </c>
      <c r="U341" s="62">
        <f t="shared" si="267"/>
        <v>-27.157073208868741</v>
      </c>
      <c r="V341" s="37"/>
      <c r="W341" s="37"/>
    </row>
    <row r="342" spans="3:23" x14ac:dyDescent="0.3">
      <c r="C342" s="58">
        <f t="shared" si="257"/>
        <v>265</v>
      </c>
      <c r="D342" s="59"/>
      <c r="E342" s="59">
        <f t="shared" si="258"/>
        <v>-0.99598760228093053</v>
      </c>
      <c r="F342" s="59">
        <f t="shared" ref="F342:G342" si="294">F341</f>
        <v>300</v>
      </c>
      <c r="G342" s="59">
        <f t="shared" si="294"/>
        <v>0</v>
      </c>
      <c r="H342" s="59">
        <f t="shared" si="282"/>
        <v>-0.37298772180006068</v>
      </c>
      <c r="I342" s="59">
        <f t="shared" si="260"/>
        <v>4.6227777777777783</v>
      </c>
      <c r="J342" s="62">
        <f t="shared" si="261"/>
        <v>-298.79628068427917</v>
      </c>
      <c r="K342" s="60">
        <f t="shared" si="262"/>
        <v>-0.89489568510335338</v>
      </c>
      <c r="L342" s="59">
        <f t="shared" si="283"/>
        <v>242.93289905367553</v>
      </c>
      <c r="M342" s="62">
        <f t="shared" si="263"/>
        <v>-217.39960313278274</v>
      </c>
      <c r="N342" s="62">
        <f t="shared" si="284"/>
        <v>0.87605805059819364</v>
      </c>
      <c r="O342" s="62">
        <f t="shared" si="264"/>
        <v>-0.70636486051828706</v>
      </c>
      <c r="P342" s="62">
        <f t="shared" si="285"/>
        <v>115.23319193960658</v>
      </c>
      <c r="Q342" s="62">
        <f t="shared" si="265"/>
        <v>-81.396677551497206</v>
      </c>
      <c r="R342" s="62">
        <f t="shared" si="286"/>
        <v>9.0659887200744846E-2</v>
      </c>
      <c r="S342" s="62">
        <f t="shared" si="266"/>
        <v>-0.99999945013036173</v>
      </c>
      <c r="T342" s="62">
        <f t="shared" si="287"/>
        <v>27.160723812755609</v>
      </c>
      <c r="U342" s="62">
        <f t="shared" si="267"/>
        <v>-27.16070887789823</v>
      </c>
      <c r="V342" s="37"/>
      <c r="W342" s="37"/>
    </row>
    <row r="343" spans="3:23" x14ac:dyDescent="0.3">
      <c r="C343" s="58">
        <f t="shared" si="257"/>
        <v>266</v>
      </c>
      <c r="D343" s="59"/>
      <c r="E343" s="59">
        <f t="shared" si="258"/>
        <v>-0.99739710946576898</v>
      </c>
      <c r="F343" s="59">
        <f t="shared" ref="F343:G343" si="295">F342</f>
        <v>300</v>
      </c>
      <c r="G343" s="59">
        <f t="shared" si="295"/>
        <v>0</v>
      </c>
      <c r="H343" s="59">
        <f t="shared" si="282"/>
        <v>-0.37298772180006068</v>
      </c>
      <c r="I343" s="59">
        <f t="shared" si="260"/>
        <v>4.6402222222222225</v>
      </c>
      <c r="J343" s="62">
        <f t="shared" si="261"/>
        <v>-299.21913283973072</v>
      </c>
      <c r="K343" s="60">
        <f t="shared" si="262"/>
        <v>-0.90254415750920081</v>
      </c>
      <c r="L343" s="59">
        <f t="shared" si="283"/>
        <v>242.93289905367553</v>
      </c>
      <c r="M343" s="62">
        <f t="shared" si="263"/>
        <v>-219.25766870766731</v>
      </c>
      <c r="N343" s="62">
        <f t="shared" si="284"/>
        <v>0.87605805059819364</v>
      </c>
      <c r="O343" s="62">
        <f t="shared" si="264"/>
        <v>-0.69390999924719421</v>
      </c>
      <c r="P343" s="62">
        <f t="shared" si="285"/>
        <v>115.23319193960658</v>
      </c>
      <c r="Q343" s="62">
        <f t="shared" si="265"/>
        <v>-79.961464132064194</v>
      </c>
      <c r="R343" s="62">
        <f t="shared" si="286"/>
        <v>9.0659887200744846E-2</v>
      </c>
      <c r="S343" s="62">
        <f t="shared" si="266"/>
        <v>-0.9998290069625122</v>
      </c>
      <c r="T343" s="62">
        <f t="shared" si="287"/>
        <v>27.160723812755609</v>
      </c>
      <c r="U343" s="62">
        <f t="shared" si="267"/>
        <v>-27.1560795180905</v>
      </c>
      <c r="V343" s="37"/>
      <c r="W343" s="37"/>
    </row>
    <row r="344" spans="3:23" x14ac:dyDescent="0.3">
      <c r="C344" s="58">
        <f t="shared" si="257"/>
        <v>267</v>
      </c>
      <c r="D344" s="59"/>
      <c r="E344" s="59">
        <f t="shared" si="258"/>
        <v>-0.99850310778753049</v>
      </c>
      <c r="F344" s="59">
        <f t="shared" ref="F344:G344" si="296">F343</f>
        <v>300</v>
      </c>
      <c r="G344" s="59">
        <f t="shared" si="296"/>
        <v>0</v>
      </c>
      <c r="H344" s="59">
        <f t="shared" si="282"/>
        <v>-0.37298772180006068</v>
      </c>
      <c r="I344" s="59">
        <f t="shared" si="260"/>
        <v>4.6576666666666675</v>
      </c>
      <c r="J344" s="62">
        <f t="shared" si="261"/>
        <v>-299.55093233625917</v>
      </c>
      <c r="K344" s="60">
        <f t="shared" si="262"/>
        <v>-0.90991798489299802</v>
      </c>
      <c r="L344" s="59">
        <f t="shared" si="283"/>
        <v>242.93289905367553</v>
      </c>
      <c r="M344" s="62">
        <f t="shared" si="263"/>
        <v>-221.04901397113454</v>
      </c>
      <c r="N344" s="62">
        <f t="shared" si="284"/>
        <v>0.87605805059819364</v>
      </c>
      <c r="O344" s="62">
        <f t="shared" si="264"/>
        <v>-0.68124398052141133</v>
      </c>
      <c r="P344" s="62">
        <f t="shared" si="285"/>
        <v>115.23319193960658</v>
      </c>
      <c r="Q344" s="62">
        <f t="shared" si="265"/>
        <v>-78.501918365125405</v>
      </c>
      <c r="R344" s="62">
        <f t="shared" si="286"/>
        <v>9.0659887200744846E-2</v>
      </c>
      <c r="S344" s="62">
        <f t="shared" si="266"/>
        <v>-0.9993543149029277</v>
      </c>
      <c r="T344" s="62">
        <f t="shared" si="287"/>
        <v>27.160723812755609</v>
      </c>
      <c r="U344" s="62">
        <f t="shared" si="267"/>
        <v>-27.143186538164016</v>
      </c>
      <c r="V344" s="37"/>
      <c r="W344" s="37"/>
    </row>
    <row r="345" spans="3:23" x14ac:dyDescent="0.3">
      <c r="C345" s="58">
        <f t="shared" si="257"/>
        <v>268</v>
      </c>
      <c r="D345" s="59"/>
      <c r="E345" s="59">
        <f t="shared" si="258"/>
        <v>-0.99930526068990244</v>
      </c>
      <c r="F345" s="59">
        <f t="shared" ref="F345:G345" si="297">F344</f>
        <v>300</v>
      </c>
      <c r="G345" s="59">
        <f t="shared" si="297"/>
        <v>0</v>
      </c>
      <c r="H345" s="59">
        <f t="shared" si="282"/>
        <v>-0.37298772180006068</v>
      </c>
      <c r="I345" s="59">
        <f t="shared" si="260"/>
        <v>4.6751111111111117</v>
      </c>
      <c r="J345" s="62">
        <f t="shared" si="261"/>
        <v>-299.79157820697071</v>
      </c>
      <c r="K345" s="60">
        <f t="shared" si="262"/>
        <v>-0.9170149233922501</v>
      </c>
      <c r="L345" s="59">
        <f t="shared" si="283"/>
        <v>242.93289905367553</v>
      </c>
      <c r="M345" s="62">
        <f t="shared" si="263"/>
        <v>-222.77309381516349</v>
      </c>
      <c r="N345" s="62">
        <f t="shared" si="284"/>
        <v>0.87605805059819364</v>
      </c>
      <c r="O345" s="62">
        <f t="shared" si="264"/>
        <v>-0.66837065862215495</v>
      </c>
      <c r="P345" s="62">
        <f t="shared" si="285"/>
        <v>115.23319193960658</v>
      </c>
      <c r="Q345" s="62">
        <f t="shared" si="265"/>
        <v>-77.018484391808045</v>
      </c>
      <c r="R345" s="62">
        <f t="shared" si="286"/>
        <v>9.0659887200744846E-2</v>
      </c>
      <c r="S345" s="62">
        <f t="shared" si="266"/>
        <v>-0.99857551840084102</v>
      </c>
      <c r="T345" s="62">
        <f t="shared" si="287"/>
        <v>27.160723812755609</v>
      </c>
      <c r="U345" s="62">
        <f t="shared" si="267"/>
        <v>-27.122033861464502</v>
      </c>
      <c r="V345" s="37"/>
      <c r="W345" s="37"/>
    </row>
    <row r="346" spans="3:23" x14ac:dyDescent="0.3">
      <c r="C346" s="58">
        <f t="shared" si="257"/>
        <v>269</v>
      </c>
      <c r="D346" s="59"/>
      <c r="E346" s="59">
        <f t="shared" si="258"/>
        <v>-0.99980332407701478</v>
      </c>
      <c r="F346" s="59">
        <f t="shared" ref="F346:G346" si="298">F345</f>
        <v>300</v>
      </c>
      <c r="G346" s="59">
        <f t="shared" si="298"/>
        <v>0</v>
      </c>
      <c r="H346" s="59">
        <f t="shared" si="282"/>
        <v>-0.37298772180006068</v>
      </c>
      <c r="I346" s="59">
        <f t="shared" si="260"/>
        <v>4.6925555555555558</v>
      </c>
      <c r="J346" s="62">
        <f t="shared" si="261"/>
        <v>-299.94099722310443</v>
      </c>
      <c r="K346" s="60">
        <f t="shared" si="262"/>
        <v>-0.92383281340200685</v>
      </c>
      <c r="L346" s="59">
        <f t="shared" si="283"/>
        <v>242.93289905367553</v>
      </c>
      <c r="M346" s="62">
        <f t="shared" si="263"/>
        <v>-224.42938360066279</v>
      </c>
      <c r="N346" s="62">
        <f t="shared" si="284"/>
        <v>0.87605805059819364</v>
      </c>
      <c r="O346" s="62">
        <f t="shared" si="264"/>
        <v>-0.65529395091318732</v>
      </c>
      <c r="P346" s="62">
        <f t="shared" si="285"/>
        <v>115.23319193960658</v>
      </c>
      <c r="Q346" s="62">
        <f t="shared" si="265"/>
        <v>-75.511613622442454</v>
      </c>
      <c r="R346" s="62">
        <f t="shared" si="286"/>
        <v>9.0659887200744846E-2</v>
      </c>
      <c r="S346" s="62">
        <f t="shared" si="266"/>
        <v>-0.99749285444474833</v>
      </c>
      <c r="T346" s="62">
        <f t="shared" si="287"/>
        <v>27.160723812755609</v>
      </c>
      <c r="U346" s="62">
        <f t="shared" si="267"/>
        <v>-27.09262792477104</v>
      </c>
      <c r="V346" s="37"/>
      <c r="W346" s="37"/>
    </row>
    <row r="347" spans="3:23" x14ac:dyDescent="0.3">
      <c r="C347" s="58">
        <f t="shared" si="257"/>
        <v>270</v>
      </c>
      <c r="D347" s="59"/>
      <c r="E347" s="59">
        <f t="shared" si="258"/>
        <v>-0.99999714638771797</v>
      </c>
      <c r="F347" s="59">
        <f t="shared" ref="F347:G347" si="299">F346</f>
        <v>300</v>
      </c>
      <c r="G347" s="59">
        <f t="shared" si="299"/>
        <v>0</v>
      </c>
      <c r="H347" s="59">
        <f t="shared" si="282"/>
        <v>-0.37298772180006068</v>
      </c>
      <c r="I347" s="59">
        <f t="shared" si="260"/>
        <v>4.7100000000000009</v>
      </c>
      <c r="J347" s="62">
        <f t="shared" si="261"/>
        <v>-299.9991439163154</v>
      </c>
      <c r="K347" s="60">
        <f t="shared" si="262"/>
        <v>-0.93036958023203153</v>
      </c>
      <c r="L347" s="59">
        <f t="shared" si="283"/>
        <v>242.93289905367553</v>
      </c>
      <c r="M347" s="62">
        <f t="shared" si="263"/>
        <v>-226.01737931711858</v>
      </c>
      <c r="N347" s="62">
        <f t="shared" si="284"/>
        <v>0.87605805059819364</v>
      </c>
      <c r="O347" s="62">
        <f t="shared" si="264"/>
        <v>-0.64201783664876044</v>
      </c>
      <c r="P347" s="62">
        <f t="shared" si="285"/>
        <v>115.23319193960658</v>
      </c>
      <c r="Q347" s="62">
        <f t="shared" si="265"/>
        <v>-73.981764599197604</v>
      </c>
      <c r="R347" s="62">
        <f t="shared" si="286"/>
        <v>9.0659887200744846E-2</v>
      </c>
      <c r="S347" s="62">
        <f t="shared" si="266"/>
        <v>-0.99610665249029295</v>
      </c>
      <c r="T347" s="62">
        <f t="shared" si="287"/>
        <v>27.160723812755609</v>
      </c>
      <c r="U347" s="62">
        <f t="shared" si="267"/>
        <v>-27.054977676337376</v>
      </c>
      <c r="V347" s="37"/>
      <c r="W347" s="37"/>
    </row>
    <row r="348" spans="3:23" x14ac:dyDescent="0.3">
      <c r="C348" s="58">
        <f t="shared" si="257"/>
        <v>271</v>
      </c>
      <c r="D348" s="59"/>
      <c r="E348" s="59">
        <f t="shared" si="258"/>
        <v>-0.9998866686417035</v>
      </c>
      <c r="F348" s="59">
        <f t="shared" ref="F348:G348" si="300">F347</f>
        <v>300</v>
      </c>
      <c r="G348" s="59">
        <f t="shared" si="300"/>
        <v>0</v>
      </c>
      <c r="H348" s="59">
        <f t="shared" si="282"/>
        <v>-0.37298772180006068</v>
      </c>
      <c r="I348" s="59">
        <f t="shared" si="260"/>
        <v>4.727444444444445</v>
      </c>
      <c r="J348" s="62">
        <f t="shared" si="261"/>
        <v>-299.96600059251102</v>
      </c>
      <c r="K348" s="60">
        <f t="shared" si="262"/>
        <v>-0.93662323473813025</v>
      </c>
      <c r="L348" s="59">
        <f t="shared" si="283"/>
        <v>242.93289905367553</v>
      </c>
      <c r="M348" s="62">
        <f t="shared" si="263"/>
        <v>-227.53659773596524</v>
      </c>
      <c r="N348" s="62">
        <f t="shared" si="284"/>
        <v>0.87605805059819364</v>
      </c>
      <c r="O348" s="62">
        <f t="shared" si="264"/>
        <v>-0.62854635576272766</v>
      </c>
      <c r="P348" s="62">
        <f t="shared" si="285"/>
        <v>115.23319193960658</v>
      </c>
      <c r="Q348" s="62">
        <f t="shared" si="265"/>
        <v>-72.429402856546645</v>
      </c>
      <c r="R348" s="62">
        <f t="shared" si="286"/>
        <v>9.0659887200744846E-2</v>
      </c>
      <c r="S348" s="62">
        <f t="shared" si="266"/>
        <v>-0.9944173343600119</v>
      </c>
      <c r="T348" s="62">
        <f t="shared" si="287"/>
        <v>27.160723812755609</v>
      </c>
      <c r="U348" s="62">
        <f t="shared" si="267"/>
        <v>-27.00909457316893</v>
      </c>
      <c r="V348" s="37"/>
      <c r="W348" s="37"/>
    </row>
    <row r="349" spans="3:23" x14ac:dyDescent="0.3">
      <c r="C349" s="58">
        <f t="shared" si="257"/>
        <v>272</v>
      </c>
      <c r="D349" s="59"/>
      <c r="E349" s="59">
        <f t="shared" si="258"/>
        <v>-0.99947192445745181</v>
      </c>
      <c r="F349" s="59">
        <f t="shared" ref="F349:G349" si="301">F348</f>
        <v>300</v>
      </c>
      <c r="G349" s="59">
        <f t="shared" si="301"/>
        <v>0</v>
      </c>
      <c r="H349" s="59">
        <f t="shared" si="282"/>
        <v>-0.37298772180006068</v>
      </c>
      <c r="I349" s="59">
        <f t="shared" si="260"/>
        <v>4.7448888888888892</v>
      </c>
      <c r="J349" s="62">
        <f t="shared" si="261"/>
        <v>-299.84157733723555</v>
      </c>
      <c r="K349" s="60">
        <f t="shared" si="262"/>
        <v>-0.94259187392745181</v>
      </c>
      <c r="L349" s="59">
        <f t="shared" si="283"/>
        <v>242.93289905367553</v>
      </c>
      <c r="M349" s="62">
        <f t="shared" si="263"/>
        <v>-228.9865765576325</v>
      </c>
      <c r="N349" s="62">
        <f t="shared" si="284"/>
        <v>0.87605805059819364</v>
      </c>
      <c r="O349" s="62">
        <f t="shared" si="264"/>
        <v>-0.61488360763918415</v>
      </c>
      <c r="P349" s="62">
        <f t="shared" si="285"/>
        <v>115.23319193960658</v>
      </c>
      <c r="Q349" s="62">
        <f t="shared" si="265"/>
        <v>-70.855000779603856</v>
      </c>
      <c r="R349" s="62">
        <f t="shared" si="286"/>
        <v>9.0659887200744846E-2</v>
      </c>
      <c r="S349" s="62">
        <f t="shared" si="266"/>
        <v>-0.99242541411497509</v>
      </c>
      <c r="T349" s="62">
        <f t="shared" si="287"/>
        <v>27.160723812755609</v>
      </c>
      <c r="U349" s="62">
        <f t="shared" si="267"/>
        <v>-26.954992577536451</v>
      </c>
      <c r="V349" s="37"/>
      <c r="W349" s="37"/>
    </row>
    <row r="350" spans="3:23" x14ac:dyDescent="0.3">
      <c r="C350" s="58">
        <f t="shared" si="257"/>
        <v>273</v>
      </c>
      <c r="D350" s="59"/>
      <c r="E350" s="59">
        <f t="shared" si="258"/>
        <v>-0.99875304004200172</v>
      </c>
      <c r="F350" s="59">
        <f t="shared" ref="F350:G350" si="302">F349</f>
        <v>300</v>
      </c>
      <c r="G350" s="59">
        <f t="shared" si="302"/>
        <v>0</v>
      </c>
      <c r="H350" s="59">
        <f t="shared" si="282"/>
        <v>-0.37298772180006068</v>
      </c>
      <c r="I350" s="59">
        <f t="shared" si="260"/>
        <v>4.7623333333333342</v>
      </c>
      <c r="J350" s="62">
        <f t="shared" si="261"/>
        <v>-299.62591201260051</v>
      </c>
      <c r="K350" s="60">
        <f t="shared" si="262"/>
        <v>-0.94827368153756997</v>
      </c>
      <c r="L350" s="59">
        <f t="shared" si="283"/>
        <v>242.93289905367553</v>
      </c>
      <c r="M350" s="62">
        <f t="shared" si="263"/>
        <v>-230.36687455222375</v>
      </c>
      <c r="N350" s="62">
        <f t="shared" si="284"/>
        <v>0.87605805059819364</v>
      </c>
      <c r="O350" s="62">
        <f t="shared" si="264"/>
        <v>-0.60103374986502223</v>
      </c>
      <c r="P350" s="62">
        <f t="shared" si="285"/>
        <v>115.23319193960658</v>
      </c>
      <c r="Q350" s="62">
        <f t="shared" si="265"/>
        <v>-69.259037460377598</v>
      </c>
      <c r="R350" s="62">
        <f t="shared" si="286"/>
        <v>9.0659887200744846E-2</v>
      </c>
      <c r="S350" s="62">
        <f t="shared" si="266"/>
        <v>-0.99013149789835564</v>
      </c>
      <c r="T350" s="62">
        <f t="shared" si="287"/>
        <v>27.160723812755609</v>
      </c>
      <c r="U350" s="62">
        <f t="shared" si="267"/>
        <v>-26.892688152727249</v>
      </c>
      <c r="V350" s="37"/>
      <c r="W350" s="37"/>
    </row>
    <row r="351" spans="3:23" x14ac:dyDescent="0.3">
      <c r="C351" s="58">
        <f t="shared" si="257"/>
        <v>274</v>
      </c>
      <c r="D351" s="59"/>
      <c r="E351" s="59">
        <f t="shared" si="258"/>
        <v>-0.99773023415254602</v>
      </c>
      <c r="F351" s="59">
        <f t="shared" ref="F351:G351" si="303">F350</f>
        <v>300</v>
      </c>
      <c r="G351" s="59">
        <f t="shared" si="303"/>
        <v>0</v>
      </c>
      <c r="H351" s="59">
        <f t="shared" si="282"/>
        <v>-0.37298772180006068</v>
      </c>
      <c r="I351" s="59">
        <f t="shared" si="260"/>
        <v>4.7797777777777783</v>
      </c>
      <c r="J351" s="62">
        <f t="shared" si="261"/>
        <v>-299.31907024576378</v>
      </c>
      <c r="K351" s="60">
        <f t="shared" si="262"/>
        <v>-0.95366692858917212</v>
      </c>
      <c r="L351" s="59">
        <f t="shared" si="283"/>
        <v>242.93289905367553</v>
      </c>
      <c r="M351" s="62">
        <f t="shared" si="263"/>
        <v>-231.67707169378215</v>
      </c>
      <c r="N351" s="62">
        <f t="shared" si="284"/>
        <v>0.87605805059819364</v>
      </c>
      <c r="O351" s="62">
        <f t="shared" si="264"/>
        <v>-0.58700099696477614</v>
      </c>
      <c r="P351" s="62">
        <f t="shared" si="285"/>
        <v>115.23319193960658</v>
      </c>
      <c r="Q351" s="62">
        <f t="shared" si="265"/>
        <v>-67.641998551982468</v>
      </c>
      <c r="R351" s="62">
        <f t="shared" si="286"/>
        <v>9.0659887200744846E-2</v>
      </c>
      <c r="S351" s="62">
        <f t="shared" si="266"/>
        <v>-0.98753628375098046</v>
      </c>
      <c r="T351" s="62">
        <f t="shared" si="287"/>
        <v>27.160723812755609</v>
      </c>
      <c r="U351" s="62">
        <f t="shared" si="267"/>
        <v>-26.822200258035437</v>
      </c>
      <c r="V351" s="37"/>
      <c r="W351" s="37"/>
    </row>
    <row r="352" spans="3:23" x14ac:dyDescent="0.3">
      <c r="C352" s="58">
        <f t="shared" si="257"/>
        <v>275</v>
      </c>
      <c r="D352" s="59"/>
      <c r="E352" s="59">
        <f t="shared" si="258"/>
        <v>-0.99640381802986289</v>
      </c>
      <c r="F352" s="59">
        <f t="shared" ref="F352:G352" si="304">F351</f>
        <v>300</v>
      </c>
      <c r="G352" s="59">
        <f t="shared" si="304"/>
        <v>0</v>
      </c>
      <c r="H352" s="59">
        <f t="shared" si="282"/>
        <v>-0.37298772180006068</v>
      </c>
      <c r="I352" s="59">
        <f t="shared" si="260"/>
        <v>4.7972222222222225</v>
      </c>
      <c r="J352" s="62">
        <f t="shared" si="261"/>
        <v>-298.92114540895886</v>
      </c>
      <c r="K352" s="60">
        <f t="shared" si="262"/>
        <v>-0.95876997391219176</v>
      </c>
      <c r="L352" s="59">
        <f t="shared" si="283"/>
        <v>242.93289905367553</v>
      </c>
      <c r="M352" s="62">
        <f t="shared" si="263"/>
        <v>-232.9167692881056</v>
      </c>
      <c r="N352" s="62">
        <f t="shared" si="284"/>
        <v>0.87605805059819364</v>
      </c>
      <c r="O352" s="62">
        <f t="shared" si="264"/>
        <v>-0.57278961911813397</v>
      </c>
      <c r="P352" s="62">
        <f t="shared" si="285"/>
        <v>115.23319193960658</v>
      </c>
      <c r="Q352" s="62">
        <f t="shared" si="265"/>
        <v>-66.004376120854076</v>
      </c>
      <c r="R352" s="62">
        <f t="shared" si="286"/>
        <v>9.0659887200744846E-2</v>
      </c>
      <c r="S352" s="62">
        <f t="shared" si="266"/>
        <v>-0.9846405613989152</v>
      </c>
      <c r="T352" s="62">
        <f t="shared" si="287"/>
        <v>27.160723812755609</v>
      </c>
      <c r="U352" s="62">
        <f t="shared" si="267"/>
        <v>-26.743550342992567</v>
      </c>
      <c r="V352" s="37"/>
      <c r="W352" s="37"/>
    </row>
    <row r="353" spans="3:23" x14ac:dyDescent="0.3">
      <c r="C353" s="58">
        <f t="shared" si="257"/>
        <v>276</v>
      </c>
      <c r="D353" s="59"/>
      <c r="E353" s="59">
        <f t="shared" si="258"/>
        <v>-0.99477419530360545</v>
      </c>
      <c r="F353" s="59">
        <f t="shared" ref="F353:G353" si="305">F352</f>
        <v>300</v>
      </c>
      <c r="G353" s="59">
        <f t="shared" si="305"/>
        <v>0</v>
      </c>
      <c r="H353" s="59">
        <f t="shared" si="282"/>
        <v>-0.37298772180006068</v>
      </c>
      <c r="I353" s="59">
        <f t="shared" si="260"/>
        <v>4.8146666666666675</v>
      </c>
      <c r="J353" s="62">
        <f t="shared" si="261"/>
        <v>-298.43225859108162</v>
      </c>
      <c r="K353" s="60">
        <f t="shared" si="262"/>
        <v>-0.96358126464521643</v>
      </c>
      <c r="L353" s="59">
        <f t="shared" si="283"/>
        <v>242.93289905367553</v>
      </c>
      <c r="M353" s="62">
        <f t="shared" si="263"/>
        <v>-234.08559009406937</v>
      </c>
      <c r="N353" s="62">
        <f t="shared" si="284"/>
        <v>0.87605805059819364</v>
      </c>
      <c r="O353" s="62">
        <f t="shared" si="264"/>
        <v>-0.55840394086052036</v>
      </c>
      <c r="P353" s="62">
        <f t="shared" si="285"/>
        <v>115.23319193960658</v>
      </c>
      <c r="Q353" s="62">
        <f t="shared" si="265"/>
        <v>-64.34666849701307</v>
      </c>
      <c r="R353" s="62">
        <f t="shared" si="286"/>
        <v>9.0659887200744846E-2</v>
      </c>
      <c r="S353" s="62">
        <f t="shared" si="266"/>
        <v>-0.98144521201315027</v>
      </c>
      <c r="T353" s="62">
        <f t="shared" si="287"/>
        <v>27.160723812755609</v>
      </c>
      <c r="U353" s="62">
        <f t="shared" si="267"/>
        <v>-26.656762340840547</v>
      </c>
      <c r="V353" s="37"/>
      <c r="W353" s="37"/>
    </row>
    <row r="354" spans="3:23" x14ac:dyDescent="0.3">
      <c r="C354" s="58">
        <f t="shared" si="257"/>
        <v>277</v>
      </c>
      <c r="D354" s="59"/>
      <c r="E354" s="59">
        <f t="shared" si="258"/>
        <v>-0.99284186186947709</v>
      </c>
      <c r="F354" s="59">
        <f t="shared" ref="F354:G354" si="306">F353</f>
        <v>300</v>
      </c>
      <c r="G354" s="59">
        <f t="shared" si="306"/>
        <v>0</v>
      </c>
      <c r="H354" s="59">
        <f t="shared" si="282"/>
        <v>-0.37298772180006068</v>
      </c>
      <c r="I354" s="59">
        <f t="shared" si="260"/>
        <v>4.8321111111111117</v>
      </c>
      <c r="J354" s="62">
        <f t="shared" si="261"/>
        <v>-297.85255856084314</v>
      </c>
      <c r="K354" s="60">
        <f t="shared" si="262"/>
        <v>-0.96809933670802506</v>
      </c>
      <c r="L354" s="59">
        <f t="shared" si="283"/>
        <v>242.93289905367553</v>
      </c>
      <c r="M354" s="62">
        <f t="shared" si="263"/>
        <v>-235.1831784384209</v>
      </c>
      <c r="N354" s="62">
        <f t="shared" si="284"/>
        <v>0.87605805059819364</v>
      </c>
      <c r="O354" s="62">
        <f t="shared" si="264"/>
        <v>-0.54384833976713853</v>
      </c>
      <c r="P354" s="62">
        <f t="shared" si="285"/>
        <v>115.23319193960658</v>
      </c>
      <c r="Q354" s="62">
        <f t="shared" si="265"/>
        <v>-62.66938012242305</v>
      </c>
      <c r="R354" s="62">
        <f t="shared" si="286"/>
        <v>9.0659887200744846E-2</v>
      </c>
      <c r="S354" s="62">
        <f t="shared" si="266"/>
        <v>-0.97795120794146007</v>
      </c>
      <c r="T354" s="62">
        <f t="shared" si="287"/>
        <v>27.160723812755609</v>
      </c>
      <c r="U354" s="62">
        <f t="shared" si="267"/>
        <v>-26.561862661248728</v>
      </c>
      <c r="V354" s="37"/>
      <c r="W354" s="37"/>
    </row>
    <row r="355" spans="3:23" x14ac:dyDescent="0.3">
      <c r="C355" s="58">
        <f t="shared" si="257"/>
        <v>278</v>
      </c>
      <c r="D355" s="59"/>
      <c r="E355" s="59">
        <f t="shared" si="258"/>
        <v>-0.99060740573832917</v>
      </c>
      <c r="F355" s="59">
        <f t="shared" ref="F355:G355" si="307">F354</f>
        <v>300</v>
      </c>
      <c r="G355" s="59">
        <f t="shared" si="307"/>
        <v>0</v>
      </c>
      <c r="H355" s="59">
        <f t="shared" si="282"/>
        <v>-0.37298772180006068</v>
      </c>
      <c r="I355" s="59">
        <f t="shared" si="260"/>
        <v>4.8495555555555558</v>
      </c>
      <c r="J355" s="62">
        <f t="shared" si="261"/>
        <v>-297.18222172149876</v>
      </c>
      <c r="K355" s="60">
        <f t="shared" si="262"/>
        <v>-0.9723228152471094</v>
      </c>
      <c r="L355" s="59">
        <f t="shared" si="283"/>
        <v>242.93289905367553</v>
      </c>
      <c r="M355" s="62">
        <f t="shared" si="263"/>
        <v>-236.20920032401162</v>
      </c>
      <c r="N355" s="62">
        <f t="shared" si="284"/>
        <v>0.87605805059819364</v>
      </c>
      <c r="O355" s="62">
        <f t="shared" si="264"/>
        <v>-0.52912724512086529</v>
      </c>
      <c r="P355" s="62">
        <f t="shared" si="285"/>
        <v>115.23319193960658</v>
      </c>
      <c r="Q355" s="62">
        <f t="shared" si="265"/>
        <v>-60.973021397487933</v>
      </c>
      <c r="R355" s="62">
        <f t="shared" si="286"/>
        <v>9.0659887200744846E-2</v>
      </c>
      <c r="S355" s="62">
        <f t="shared" si="266"/>
        <v>-0.97415961241251559</v>
      </c>
      <c r="T355" s="62">
        <f t="shared" si="287"/>
        <v>27.160723812755609</v>
      </c>
      <c r="U355" s="62">
        <f t="shared" si="267"/>
        <v>-26.458880182277387</v>
      </c>
      <c r="V355" s="37"/>
      <c r="W355" s="37"/>
    </row>
    <row r="356" spans="3:23" x14ac:dyDescent="0.3">
      <c r="C356" s="58">
        <f t="shared" si="257"/>
        <v>279</v>
      </c>
      <c r="D356" s="59"/>
      <c r="E356" s="59">
        <f t="shared" si="258"/>
        <v>-0.98807150685722933</v>
      </c>
      <c r="F356" s="59">
        <f t="shared" ref="F356:G356" si="308">F355</f>
        <v>300</v>
      </c>
      <c r="G356" s="59">
        <f t="shared" si="308"/>
        <v>0</v>
      </c>
      <c r="H356" s="59">
        <f t="shared" si="282"/>
        <v>-0.37298772180006068</v>
      </c>
      <c r="I356" s="59">
        <f t="shared" si="260"/>
        <v>4.8670000000000009</v>
      </c>
      <c r="J356" s="62">
        <f t="shared" si="261"/>
        <v>-296.42145205716878</v>
      </c>
      <c r="K356" s="60">
        <f t="shared" si="262"/>
        <v>-0.9762504150540432</v>
      </c>
      <c r="L356" s="59">
        <f t="shared" si="283"/>
        <v>242.93289905367553</v>
      </c>
      <c r="M356" s="62">
        <f t="shared" si="263"/>
        <v>-237.1633435314327</v>
      </c>
      <c r="N356" s="62">
        <f t="shared" si="284"/>
        <v>0.87605805059819364</v>
      </c>
      <c r="O356" s="62">
        <f t="shared" si="264"/>
        <v>-0.51424513656441895</v>
      </c>
      <c r="P356" s="62">
        <f t="shared" si="285"/>
        <v>115.23319193960658</v>
      </c>
      <c r="Q356" s="62">
        <f t="shared" si="265"/>
        <v>-59.258108525736887</v>
      </c>
      <c r="R356" s="62">
        <f t="shared" si="286"/>
        <v>9.0659887200744846E-2</v>
      </c>
      <c r="S356" s="62">
        <f t="shared" si="266"/>
        <v>-0.97007157921234366</v>
      </c>
      <c r="T356" s="62">
        <f t="shared" si="287"/>
        <v>27.160723812755609</v>
      </c>
      <c r="U356" s="62">
        <f t="shared" si="267"/>
        <v>-26.34784624159014</v>
      </c>
      <c r="V356" s="37"/>
      <c r="W356" s="37"/>
    </row>
    <row r="357" spans="3:23" x14ac:dyDescent="0.3">
      <c r="C357" s="58">
        <f t="shared" si="257"/>
        <v>280</v>
      </c>
      <c r="D357" s="59"/>
      <c r="E357" s="59">
        <f t="shared" si="258"/>
        <v>-0.98523493690255326</v>
      </c>
      <c r="F357" s="59">
        <f t="shared" ref="F357:G357" si="309">F356</f>
        <v>300</v>
      </c>
      <c r="G357" s="59">
        <f t="shared" si="309"/>
        <v>0</v>
      </c>
      <c r="H357" s="59">
        <f t="shared" si="282"/>
        <v>-0.37298772180006068</v>
      </c>
      <c r="I357" s="59">
        <f t="shared" si="260"/>
        <v>4.884444444444445</v>
      </c>
      <c r="J357" s="62">
        <f t="shared" si="261"/>
        <v>-295.57048107076599</v>
      </c>
      <c r="K357" s="60">
        <f t="shared" si="262"/>
        <v>-0.97988094095657163</v>
      </c>
      <c r="L357" s="59">
        <f t="shared" si="283"/>
        <v>242.93289905367553</v>
      </c>
      <c r="M357" s="62">
        <f t="shared" si="263"/>
        <v>-238.04531771402341</v>
      </c>
      <c r="N357" s="62">
        <f t="shared" si="284"/>
        <v>0.87605805059819364</v>
      </c>
      <c r="O357" s="62">
        <f t="shared" si="264"/>
        <v>-0.49920654273720166</v>
      </c>
      <c r="P357" s="62">
        <f t="shared" si="285"/>
        <v>115.23319193960658</v>
      </c>
      <c r="Q357" s="62">
        <f t="shared" si="265"/>
        <v>-57.525163356743377</v>
      </c>
      <c r="R357" s="62">
        <f t="shared" si="286"/>
        <v>9.0659887200744846E-2</v>
      </c>
      <c r="S357" s="62">
        <f t="shared" si="266"/>
        <v>-0.96568835233322914</v>
      </c>
      <c r="T357" s="62">
        <f t="shared" si="287"/>
        <v>27.160723812755609</v>
      </c>
      <c r="U357" s="62">
        <f t="shared" si="267"/>
        <v>-26.228794626917864</v>
      </c>
      <c r="V357" s="37"/>
      <c r="W357" s="37"/>
    </row>
    <row r="358" spans="3:23" x14ac:dyDescent="0.3">
      <c r="C358" s="58">
        <f t="shared" si="257"/>
        <v>281</v>
      </c>
      <c r="D358" s="59"/>
      <c r="E358" s="59">
        <f t="shared" si="258"/>
        <v>-0.98209855904516208</v>
      </c>
      <c r="F358" s="59">
        <f t="shared" ref="F358:G358" si="310">F357</f>
        <v>300</v>
      </c>
      <c r="G358" s="59">
        <f t="shared" si="310"/>
        <v>0</v>
      </c>
      <c r="H358" s="59">
        <f t="shared" si="282"/>
        <v>-0.37298772180006068</v>
      </c>
      <c r="I358" s="59">
        <f t="shared" si="260"/>
        <v>4.9018888888888892</v>
      </c>
      <c r="J358" s="62">
        <f t="shared" si="261"/>
        <v>-294.62956771354862</v>
      </c>
      <c r="K358" s="60">
        <f t="shared" si="262"/>
        <v>-0.98321328818230413</v>
      </c>
      <c r="L358" s="59">
        <f t="shared" si="283"/>
        <v>242.93289905367553</v>
      </c>
      <c r="M358" s="62">
        <f t="shared" si="263"/>
        <v>-238.85485448622407</v>
      </c>
      <c r="N358" s="62">
        <f t="shared" si="284"/>
        <v>0.87605805059819364</v>
      </c>
      <c r="O358" s="62">
        <f t="shared" si="264"/>
        <v>-0.48401603989722636</v>
      </c>
      <c r="P358" s="62">
        <f t="shared" si="285"/>
        <v>115.23319193960658</v>
      </c>
      <c r="Q358" s="62">
        <f t="shared" si="265"/>
        <v>-55.774713227325364</v>
      </c>
      <c r="R358" s="62">
        <f t="shared" si="286"/>
        <v>9.0659887200744846E-2</v>
      </c>
      <c r="S358" s="62">
        <f t="shared" si="266"/>
        <v>-0.96101126559516592</v>
      </c>
      <c r="T358" s="62">
        <f t="shared" si="287"/>
        <v>27.160723812755609</v>
      </c>
      <c r="U358" s="62">
        <f t="shared" si="267"/>
        <v>-26.101761565777029</v>
      </c>
      <c r="V358" s="37"/>
      <c r="W358" s="37"/>
    </row>
    <row r="359" spans="3:23" x14ac:dyDescent="0.3">
      <c r="C359" s="58">
        <f t="shared" si="257"/>
        <v>282</v>
      </c>
      <c r="D359" s="59"/>
      <c r="E359" s="59">
        <f t="shared" si="258"/>
        <v>-0.978663327687739</v>
      </c>
      <c r="F359" s="59">
        <f t="shared" ref="F359:G359" si="311">F358</f>
        <v>300</v>
      </c>
      <c r="G359" s="59">
        <f t="shared" si="311"/>
        <v>0</v>
      </c>
      <c r="H359" s="59">
        <f t="shared" si="282"/>
        <v>-0.37298772180006068</v>
      </c>
      <c r="I359" s="59">
        <f t="shared" si="260"/>
        <v>4.9193333333333342</v>
      </c>
      <c r="J359" s="62">
        <f t="shared" si="261"/>
        <v>-293.59899830632168</v>
      </c>
      <c r="K359" s="60">
        <f t="shared" si="262"/>
        <v>-0.98624644269489736</v>
      </c>
      <c r="L359" s="59">
        <f t="shared" si="283"/>
        <v>242.93289905367553</v>
      </c>
      <c r="M359" s="62">
        <f t="shared" si="263"/>
        <v>-239.59170750524609</v>
      </c>
      <c r="N359" s="62">
        <f t="shared" si="284"/>
        <v>0.87605805059819364</v>
      </c>
      <c r="O359" s="62">
        <f t="shared" si="264"/>
        <v>-0.4686782505285586</v>
      </c>
      <c r="P359" s="62">
        <f t="shared" si="285"/>
        <v>115.23319193960658</v>
      </c>
      <c r="Q359" s="62">
        <f t="shared" si="265"/>
        <v>-54.007290801076415</v>
      </c>
      <c r="R359" s="62">
        <f t="shared" si="286"/>
        <v>9.0659887200744846E-2</v>
      </c>
      <c r="S359" s="62">
        <f t="shared" si="266"/>
        <v>-0.95604174223997496</v>
      </c>
      <c r="T359" s="62">
        <f t="shared" si="287"/>
        <v>27.160723812755609</v>
      </c>
      <c r="U359" s="62">
        <f t="shared" si="267"/>
        <v>-25.966785714445649</v>
      </c>
      <c r="V359" s="37"/>
      <c r="W359" s="37"/>
    </row>
    <row r="360" spans="3:23" x14ac:dyDescent="0.3">
      <c r="C360" s="58">
        <f t="shared" si="257"/>
        <v>283</v>
      </c>
      <c r="D360" s="59"/>
      <c r="E360" s="59">
        <f t="shared" si="258"/>
        <v>-0.97493028817436433</v>
      </c>
      <c r="F360" s="59">
        <f t="shared" ref="F360:G360" si="312">F359</f>
        <v>300</v>
      </c>
      <c r="G360" s="59">
        <f t="shared" si="312"/>
        <v>0</v>
      </c>
      <c r="H360" s="59">
        <f t="shared" si="282"/>
        <v>-0.37298772180006068</v>
      </c>
      <c r="I360" s="59">
        <f t="shared" si="260"/>
        <v>4.9367777777777784</v>
      </c>
      <c r="J360" s="62">
        <f t="shared" si="261"/>
        <v>-292.47908645230928</v>
      </c>
      <c r="K360" s="60">
        <f t="shared" si="262"/>
        <v>-0.98897948150262704</v>
      </c>
      <c r="L360" s="59">
        <f t="shared" si="283"/>
        <v>242.93289905367553</v>
      </c>
      <c r="M360" s="62">
        <f t="shared" si="263"/>
        <v>-240.25565254603407</v>
      </c>
      <c r="N360" s="62">
        <f t="shared" si="284"/>
        <v>0.87605805059819364</v>
      </c>
      <c r="O360" s="62">
        <f t="shared" si="264"/>
        <v>-0.45319784193469353</v>
      </c>
      <c r="P360" s="62">
        <f t="shared" si="285"/>
        <v>115.23319193960658</v>
      </c>
      <c r="Q360" s="62">
        <f t="shared" si="265"/>
        <v>-52.223433906276028</v>
      </c>
      <c r="R360" s="62">
        <f t="shared" si="286"/>
        <v>9.0659887200744846E-2</v>
      </c>
      <c r="S360" s="62">
        <f t="shared" si="266"/>
        <v>-0.9507812944982108</v>
      </c>
      <c r="T360" s="62">
        <f t="shared" si="287"/>
        <v>27.160723812755609</v>
      </c>
      <c r="U360" s="62">
        <f t="shared" si="267"/>
        <v>-25.823908146200157</v>
      </c>
      <c r="V360" s="37"/>
      <c r="W360" s="37"/>
    </row>
    <row r="361" spans="3:23" x14ac:dyDescent="0.3">
      <c r="C361" s="58">
        <f t="shared" si="257"/>
        <v>284</v>
      </c>
      <c r="D361" s="59"/>
      <c r="E361" s="59">
        <f t="shared" si="258"/>
        <v>-0.97090057647241501</v>
      </c>
      <c r="F361" s="59">
        <f t="shared" ref="F361:G361" si="313">F360</f>
        <v>300</v>
      </c>
      <c r="G361" s="59">
        <f t="shared" si="313"/>
        <v>0</v>
      </c>
      <c r="H361" s="59">
        <f t="shared" si="282"/>
        <v>-0.37298772180006068</v>
      </c>
      <c r="I361" s="59">
        <f t="shared" si="260"/>
        <v>4.9542222222222225</v>
      </c>
      <c r="J361" s="62">
        <f t="shared" si="261"/>
        <v>-291.27017294172452</v>
      </c>
      <c r="K361" s="60">
        <f t="shared" si="262"/>
        <v>-0.99141157293925586</v>
      </c>
      <c r="L361" s="59">
        <f t="shared" si="283"/>
        <v>242.93289905367553</v>
      </c>
      <c r="M361" s="62">
        <f t="shared" si="263"/>
        <v>-240.84648756949792</v>
      </c>
      <c r="N361" s="62">
        <f t="shared" si="284"/>
        <v>0.87605805059819364</v>
      </c>
      <c r="O361" s="62">
        <f t="shared" si="264"/>
        <v>-0.43757952481828599</v>
      </c>
      <c r="P361" s="62">
        <f t="shared" si="285"/>
        <v>115.23319193960658</v>
      </c>
      <c r="Q361" s="62">
        <f t="shared" si="265"/>
        <v>-50.423685372227389</v>
      </c>
      <c r="R361" s="62">
        <f t="shared" si="286"/>
        <v>9.0659887200744846E-2</v>
      </c>
      <c r="S361" s="62">
        <f t="shared" si="266"/>
        <v>-0.94523152312898739</v>
      </c>
      <c r="T361" s="62">
        <f t="shared" si="287"/>
        <v>27.160723812755609</v>
      </c>
      <c r="U361" s="62">
        <f t="shared" si="267"/>
        <v>-25.673172338816741</v>
      </c>
      <c r="V361" s="37"/>
      <c r="W361" s="37"/>
    </row>
    <row r="362" spans="3:23" x14ac:dyDescent="0.3">
      <c r="C362" s="58">
        <f t="shared" si="257"/>
        <v>285</v>
      </c>
      <c r="D362" s="59"/>
      <c r="E362" s="59">
        <f t="shared" si="258"/>
        <v>-0.96657541882688969</v>
      </c>
      <c r="F362" s="59">
        <f t="shared" ref="F362:G362" si="314">F361</f>
        <v>300</v>
      </c>
      <c r="G362" s="59">
        <f t="shared" si="314"/>
        <v>0</v>
      </c>
      <c r="H362" s="59">
        <f t="shared" si="282"/>
        <v>-0.37298772180006068</v>
      </c>
      <c r="I362" s="59">
        <f t="shared" si="260"/>
        <v>4.9716666666666676</v>
      </c>
      <c r="J362" s="62">
        <f t="shared" si="261"/>
        <v>-289.97262564806692</v>
      </c>
      <c r="K362" s="60">
        <f t="shared" si="262"/>
        <v>-0.99354197691710977</v>
      </c>
      <c r="L362" s="59">
        <f t="shared" si="283"/>
        <v>242.93289905367553</v>
      </c>
      <c r="M362" s="62">
        <f t="shared" si="263"/>
        <v>-241.36403278399345</v>
      </c>
      <c r="N362" s="62">
        <f t="shared" si="284"/>
        <v>0.87605805059819364</v>
      </c>
      <c r="O362" s="62">
        <f t="shared" si="264"/>
        <v>-0.42182805184768185</v>
      </c>
      <c r="P362" s="62">
        <f t="shared" si="285"/>
        <v>115.23319193960658</v>
      </c>
      <c r="Q362" s="62">
        <f t="shared" si="265"/>
        <v>-48.60859286407424</v>
      </c>
      <c r="R362" s="62">
        <f t="shared" si="286"/>
        <v>9.0659887200744846E-2</v>
      </c>
      <c r="S362" s="62">
        <f t="shared" si="266"/>
        <v>-0.93939411693286601</v>
      </c>
      <c r="T362" s="62">
        <f t="shared" si="287"/>
        <v>27.160723812755609</v>
      </c>
      <c r="U362" s="62">
        <f t="shared" si="267"/>
        <v>-25.514624161341022</v>
      </c>
      <c r="V362" s="37"/>
      <c r="W362" s="37"/>
    </row>
    <row r="363" spans="3:23" x14ac:dyDescent="0.3">
      <c r="C363" s="58">
        <f t="shared" si="257"/>
        <v>286</v>
      </c>
      <c r="D363" s="59"/>
      <c r="E363" s="59">
        <f t="shared" si="258"/>
        <v>-0.96195613138726122</v>
      </c>
      <c r="F363" s="59">
        <f t="shared" ref="F363:G363" si="315">F362</f>
        <v>300</v>
      </c>
      <c r="G363" s="59">
        <f t="shared" si="315"/>
        <v>0</v>
      </c>
      <c r="H363" s="59">
        <f t="shared" si="282"/>
        <v>-0.37298772180006068</v>
      </c>
      <c r="I363" s="59">
        <f t="shared" si="260"/>
        <v>4.9891111111111117</v>
      </c>
      <c r="J363" s="62">
        <f t="shared" si="261"/>
        <v>-288.58683941617835</v>
      </c>
      <c r="K363" s="60">
        <f t="shared" si="262"/>
        <v>-0.99537004515228744</v>
      </c>
      <c r="L363" s="59">
        <f t="shared" si="283"/>
        <v>242.93289905367553</v>
      </c>
      <c r="M363" s="62">
        <f t="shared" si="263"/>
        <v>-241.8081307000331</v>
      </c>
      <c r="N363" s="62">
        <f t="shared" si="284"/>
        <v>0.87605805059819364</v>
      </c>
      <c r="O363" s="62">
        <f t="shared" si="264"/>
        <v>-0.40594821621067884</v>
      </c>
      <c r="P363" s="62">
        <f t="shared" si="285"/>
        <v>115.23319193960658</v>
      </c>
      <c r="Q363" s="62">
        <f t="shared" si="265"/>
        <v>-46.77870871614607</v>
      </c>
      <c r="R363" s="62">
        <f t="shared" si="286"/>
        <v>9.0659887200744846E-2</v>
      </c>
      <c r="S363" s="62">
        <f t="shared" si="266"/>
        <v>-0.9332708522379527</v>
      </c>
      <c r="T363" s="62">
        <f t="shared" si="287"/>
        <v>27.160723812755609</v>
      </c>
      <c r="U363" s="62">
        <f t="shared" si="267"/>
        <v>-25.348311860130085</v>
      </c>
      <c r="V363" s="37"/>
      <c r="W363" s="37"/>
    </row>
    <row r="364" spans="3:23" x14ac:dyDescent="0.3">
      <c r="C364" s="58">
        <f t="shared" si="257"/>
        <v>287</v>
      </c>
      <c r="D364" s="59"/>
      <c r="E364" s="59">
        <f t="shared" si="258"/>
        <v>-0.95704411980697068</v>
      </c>
      <c r="F364" s="59">
        <f t="shared" ref="F364:G364" si="316">F363</f>
        <v>300</v>
      </c>
      <c r="G364" s="59">
        <f t="shared" si="316"/>
        <v>0</v>
      </c>
      <c r="H364" s="59">
        <f t="shared" si="282"/>
        <v>-0.37298772180006068</v>
      </c>
      <c r="I364" s="59">
        <f t="shared" si="260"/>
        <v>5.0065555555555559</v>
      </c>
      <c r="J364" s="62">
        <f t="shared" si="261"/>
        <v>-287.11323594209119</v>
      </c>
      <c r="K364" s="60">
        <f t="shared" si="262"/>
        <v>-0.99689522136193387</v>
      </c>
      <c r="L364" s="59">
        <f t="shared" si="283"/>
        <v>242.93289905367553</v>
      </c>
      <c r="M364" s="62">
        <f t="shared" si="263"/>
        <v>-242.17864617821019</v>
      </c>
      <c r="N364" s="62">
        <f t="shared" si="284"/>
        <v>0.87605805059819364</v>
      </c>
      <c r="O364" s="62">
        <f t="shared" si="264"/>
        <v>-0.38994485015595065</v>
      </c>
      <c r="P364" s="62">
        <f t="shared" si="285"/>
        <v>115.23319193960658</v>
      </c>
      <c r="Q364" s="62">
        <f t="shared" si="265"/>
        <v>-44.934589763881789</v>
      </c>
      <c r="R364" s="62">
        <f t="shared" si="286"/>
        <v>9.0659887200744846E-2</v>
      </c>
      <c r="S364" s="62">
        <f t="shared" si="266"/>
        <v>-0.92686359235935845</v>
      </c>
      <c r="T364" s="62">
        <f t="shared" si="287"/>
        <v>27.160723812755609</v>
      </c>
      <c r="U364" s="62">
        <f t="shared" si="267"/>
        <v>-25.174286044171033</v>
      </c>
      <c r="V364" s="37"/>
      <c r="W364" s="37"/>
    </row>
    <row r="365" spans="3:23" x14ac:dyDescent="0.3">
      <c r="C365" s="58">
        <f t="shared" si="257"/>
        <v>288</v>
      </c>
      <c r="D365" s="59"/>
      <c r="E365" s="59">
        <f t="shared" si="258"/>
        <v>-0.95184087881568558</v>
      </c>
      <c r="F365" s="59">
        <f t="shared" ref="F365:G365" si="317">F364</f>
        <v>300</v>
      </c>
      <c r="G365" s="59">
        <f t="shared" si="317"/>
        <v>0</v>
      </c>
      <c r="H365" s="59">
        <f t="shared" si="282"/>
        <v>-0.37298772180006068</v>
      </c>
      <c r="I365" s="59">
        <f t="shared" si="260"/>
        <v>5.0240000000000009</v>
      </c>
      <c r="J365" s="62">
        <f t="shared" si="261"/>
        <v>-285.55226364470565</v>
      </c>
      <c r="K365" s="60">
        <f t="shared" si="262"/>
        <v>-0.99811704143351765</v>
      </c>
      <c r="L365" s="59">
        <f t="shared" si="283"/>
        <v>242.93289905367553</v>
      </c>
      <c r="M365" s="62">
        <f t="shared" si="263"/>
        <v>-242.475466470322</v>
      </c>
      <c r="N365" s="62">
        <f t="shared" si="284"/>
        <v>0.87605805059819364</v>
      </c>
      <c r="O365" s="62">
        <f t="shared" si="264"/>
        <v>-0.37382282352259111</v>
      </c>
      <c r="P365" s="62">
        <f t="shared" si="285"/>
        <v>115.23319193960658</v>
      </c>
      <c r="Q365" s="62">
        <f t="shared" si="265"/>
        <v>-43.076797174384417</v>
      </c>
      <c r="R365" s="62">
        <f t="shared" si="286"/>
        <v>9.0659887200744846E-2</v>
      </c>
      <c r="S365" s="62">
        <f t="shared" si="266"/>
        <v>-0.92017428703219106</v>
      </c>
      <c r="T365" s="62">
        <f t="shared" si="287"/>
        <v>27.160723812755609</v>
      </c>
      <c r="U365" s="62">
        <f t="shared" si="267"/>
        <v>-24.992599669680647</v>
      </c>
      <c r="V365" s="37"/>
      <c r="W365" s="37"/>
    </row>
    <row r="366" spans="3:23" x14ac:dyDescent="0.3">
      <c r="C366" s="58">
        <f t="shared" si="257"/>
        <v>289</v>
      </c>
      <c r="D366" s="59"/>
      <c r="E366" s="59">
        <f t="shared" si="258"/>
        <v>-0.94634799176445339</v>
      </c>
      <c r="F366" s="59">
        <f t="shared" ref="F366:G366" si="318">F365</f>
        <v>300</v>
      </c>
      <c r="G366" s="59">
        <f t="shared" si="318"/>
        <v>0</v>
      </c>
      <c r="H366" s="59">
        <f t="shared" si="282"/>
        <v>-0.37298772180006068</v>
      </c>
      <c r="I366" s="59">
        <f t="shared" si="260"/>
        <v>5.0414444444444451</v>
      </c>
      <c r="J366" s="62">
        <f t="shared" si="261"/>
        <v>-283.90439752933599</v>
      </c>
      <c r="K366" s="60">
        <f t="shared" si="262"/>
        <v>-0.99903513356606055</v>
      </c>
      <c r="L366" s="59">
        <f t="shared" si="283"/>
        <v>242.93289905367553</v>
      </c>
      <c r="M366" s="62">
        <f t="shared" si="263"/>
        <v>-242.69850125367904</v>
      </c>
      <c r="N366" s="62">
        <f t="shared" si="284"/>
        <v>0.87605805059819364</v>
      </c>
      <c r="O366" s="62">
        <f t="shared" si="264"/>
        <v>-0.35758704225822058</v>
      </c>
      <c r="P366" s="62">
        <f t="shared" si="285"/>
        <v>115.23319193960658</v>
      </c>
      <c r="Q366" s="62">
        <f t="shared" si="265"/>
        <v>-41.205896275657743</v>
      </c>
      <c r="R366" s="62">
        <f t="shared" si="286"/>
        <v>9.0659887200744846E-2</v>
      </c>
      <c r="S366" s="62">
        <f t="shared" si="266"/>
        <v>-0.91320497181825033</v>
      </c>
      <c r="T366" s="62">
        <f t="shared" si="287"/>
        <v>27.160723812755609</v>
      </c>
      <c r="U366" s="62">
        <f t="shared" si="267"/>
        <v>-24.803308023990766</v>
      </c>
      <c r="V366" s="37"/>
      <c r="W366" s="37"/>
    </row>
    <row r="367" spans="3:23" x14ac:dyDescent="0.3">
      <c r="C367" s="58">
        <f t="shared" si="257"/>
        <v>290</v>
      </c>
      <c r="D367" s="59"/>
      <c r="E367" s="59">
        <f t="shared" si="258"/>
        <v>-0.94056713014388493</v>
      </c>
      <c r="F367" s="59">
        <f t="shared" ref="F367:G367" si="319">F366</f>
        <v>300</v>
      </c>
      <c r="G367" s="59">
        <f t="shared" si="319"/>
        <v>0</v>
      </c>
      <c r="H367" s="59">
        <f t="shared" si="282"/>
        <v>-0.37298772180006068</v>
      </c>
      <c r="I367" s="59">
        <f t="shared" si="260"/>
        <v>5.0588888888888892</v>
      </c>
      <c r="J367" s="62">
        <f t="shared" si="261"/>
        <v>-282.17013904316548</v>
      </c>
      <c r="K367" s="60">
        <f t="shared" si="262"/>
        <v>-0.99964921838327747</v>
      </c>
      <c r="L367" s="59">
        <f t="shared" si="283"/>
        <v>242.93289905367553</v>
      </c>
      <c r="M367" s="62">
        <f t="shared" si="263"/>
        <v>-242.8476826585904</v>
      </c>
      <c r="N367" s="62">
        <f t="shared" si="284"/>
        <v>0.87605805059819364</v>
      </c>
      <c r="O367" s="62">
        <f t="shared" si="264"/>
        <v>-0.34124244692609618</v>
      </c>
      <c r="P367" s="62">
        <f t="shared" si="285"/>
        <v>115.23319193960658</v>
      </c>
      <c r="Q367" s="62">
        <f t="shared" si="265"/>
        <v>-39.322456384575851</v>
      </c>
      <c r="R367" s="62">
        <f t="shared" si="286"/>
        <v>9.0659887200744846E-2</v>
      </c>
      <c r="S367" s="62">
        <f t="shared" si="266"/>
        <v>-0.90595776748660273</v>
      </c>
      <c r="T367" s="62">
        <f t="shared" si="287"/>
        <v>27.160723812755609</v>
      </c>
      <c r="U367" s="62">
        <f t="shared" si="267"/>
        <v>-24.606468708724279</v>
      </c>
      <c r="V367" s="37"/>
      <c r="W367" s="37"/>
    </row>
    <row r="368" spans="3:23" x14ac:dyDescent="0.3">
      <c r="C368" s="58">
        <f t="shared" si="257"/>
        <v>291</v>
      </c>
      <c r="D368" s="59"/>
      <c r="E368" s="59">
        <f t="shared" si="258"/>
        <v>-0.93450005307551876</v>
      </c>
      <c r="F368" s="59">
        <f t="shared" ref="F368:G368" si="320">F367</f>
        <v>300</v>
      </c>
      <c r="G368" s="59">
        <f t="shared" si="320"/>
        <v>0</v>
      </c>
      <c r="H368" s="59">
        <f t="shared" si="282"/>
        <v>-0.37298772180006068</v>
      </c>
      <c r="I368" s="59">
        <f t="shared" si="260"/>
        <v>5.0763333333333343</v>
      </c>
      <c r="J368" s="62">
        <f t="shared" si="261"/>
        <v>-280.35001592265564</v>
      </c>
      <c r="K368" s="60">
        <f t="shared" si="262"/>
        <v>-0.99995910901859042</v>
      </c>
      <c r="L368" s="59">
        <f t="shared" si="283"/>
        <v>242.93289905367553</v>
      </c>
      <c r="M368" s="62">
        <f t="shared" si="263"/>
        <v>-242.92296528901656</v>
      </c>
      <c r="N368" s="62">
        <f t="shared" si="284"/>
        <v>0.87605805059819364</v>
      </c>
      <c r="O368" s="62">
        <f t="shared" si="264"/>
        <v>-0.32479401120169671</v>
      </c>
      <c r="P368" s="62">
        <f t="shared" si="285"/>
        <v>115.23319193960658</v>
      </c>
      <c r="Q368" s="62">
        <f t="shared" si="265"/>
        <v>-37.427050633639851</v>
      </c>
      <c r="R368" s="62">
        <f t="shared" si="286"/>
        <v>9.0659887200744846E-2</v>
      </c>
      <c r="S368" s="62">
        <f t="shared" si="266"/>
        <v>-0.89843487936823019</v>
      </c>
      <c r="T368" s="62">
        <f t="shared" si="287"/>
        <v>27.160723812755609</v>
      </c>
      <c r="U368" s="62">
        <f t="shared" si="267"/>
        <v>-24.402141622266903</v>
      </c>
      <c r="V368" s="37"/>
      <c r="W368" s="37"/>
    </row>
    <row r="369" spans="3:23" x14ac:dyDescent="0.3">
      <c r="C369" s="58">
        <f t="shared" si="257"/>
        <v>292</v>
      </c>
      <c r="D369" s="59"/>
      <c r="E369" s="59">
        <f t="shared" si="258"/>
        <v>-0.92814860677651989</v>
      </c>
      <c r="F369" s="59">
        <f t="shared" ref="F369:G369" si="321">F368</f>
        <v>300</v>
      </c>
      <c r="G369" s="59">
        <f t="shared" si="321"/>
        <v>0</v>
      </c>
      <c r="H369" s="59">
        <f t="shared" si="282"/>
        <v>-0.37298772180006068</v>
      </c>
      <c r="I369" s="59">
        <f t="shared" si="260"/>
        <v>5.0937777777777784</v>
      </c>
      <c r="J369" s="62">
        <f t="shared" si="261"/>
        <v>-278.44458203295596</v>
      </c>
      <c r="K369" s="60">
        <f t="shared" si="262"/>
        <v>-0.99996471117199226</v>
      </c>
      <c r="L369" s="59">
        <f t="shared" si="283"/>
        <v>242.93289905367553</v>
      </c>
      <c r="M369" s="62">
        <f t="shared" si="263"/>
        <v>-242.92432623638339</v>
      </c>
      <c r="N369" s="62">
        <f t="shared" si="284"/>
        <v>0.87605805059819364</v>
      </c>
      <c r="O369" s="62">
        <f t="shared" si="264"/>
        <v>-0.30824674035923078</v>
      </c>
      <c r="P369" s="62">
        <f t="shared" si="285"/>
        <v>115.23319193960658</v>
      </c>
      <c r="Q369" s="62">
        <f t="shared" si="265"/>
        <v>-35.520255796573316</v>
      </c>
      <c r="R369" s="62">
        <f t="shared" si="286"/>
        <v>9.0659887200744846E-2</v>
      </c>
      <c r="S369" s="62">
        <f t="shared" si="266"/>
        <v>-0.89063859668494716</v>
      </c>
      <c r="T369" s="62">
        <f t="shared" si="287"/>
        <v>27.160723812755609</v>
      </c>
      <c r="U369" s="62">
        <f t="shared" si="267"/>
        <v>-24.190388941540082</v>
      </c>
      <c r="V369" s="37"/>
      <c r="W369" s="37"/>
    </row>
    <row r="370" spans="3:23" x14ac:dyDescent="0.3">
      <c r="C370" s="58">
        <f t="shared" ref="C370:C416" si="322">C369+1</f>
        <v>293</v>
      </c>
      <c r="D370" s="59"/>
      <c r="E370" s="59">
        <f t="shared" ref="E370:E416" si="323">SIN(I370+G370)</f>
        <v>-0.92151472399787238</v>
      </c>
      <c r="F370" s="59">
        <f t="shared" ref="F370:G370" si="324">F369</f>
        <v>300</v>
      </c>
      <c r="G370" s="59">
        <f t="shared" si="324"/>
        <v>0</v>
      </c>
      <c r="H370" s="59">
        <f t="shared" si="282"/>
        <v>-0.37298772180006068</v>
      </c>
      <c r="I370" s="59">
        <f t="shared" ref="I370:I416" si="325">C370*(3.14/180)</f>
        <v>5.1112222222222226</v>
      </c>
      <c r="J370" s="62">
        <f t="shared" ref="J370:J416" si="326">F370*E370</f>
        <v>-276.45441719936173</v>
      </c>
      <c r="K370" s="60">
        <f t="shared" ref="K370:K416" si="327">SIN(I370+H370)</f>
        <v>-0.99966602313874275</v>
      </c>
      <c r="L370" s="59">
        <f t="shared" si="283"/>
        <v>242.93289905367553</v>
      </c>
      <c r="M370" s="62">
        <f t="shared" ref="M370:M416" si="328">PRODUCT(K370,L370)</f>
        <v>-242.85176508655346</v>
      </c>
      <c r="N370" s="62">
        <f t="shared" si="284"/>
        <v>0.87605805059819364</v>
      </c>
      <c r="O370" s="62">
        <f t="shared" ref="O370:O416" si="329">SIN(I370+N370)</f>
        <v>-0.29160566974852231</v>
      </c>
      <c r="P370" s="62">
        <f t="shared" si="285"/>
        <v>115.23319193960658</v>
      </c>
      <c r="Q370" s="62">
        <f t="shared" ref="Q370:Q416" si="330">PRODUCT(O370,P370)</f>
        <v>-33.602652112809004</v>
      </c>
      <c r="R370" s="62">
        <f t="shared" si="286"/>
        <v>9.0659887200744846E-2</v>
      </c>
      <c r="S370" s="62">
        <f t="shared" ref="S370:S416" si="331">SIN(I370+R370)</f>
        <v>-0.88257129185278593</v>
      </c>
      <c r="T370" s="62">
        <f t="shared" si="287"/>
        <v>27.160723812755609</v>
      </c>
      <c r="U370" s="62">
        <f t="shared" ref="U370:U416" si="332">PRODUCT(S370,T370)</f>
        <v>-23.971275103080444</v>
      </c>
      <c r="V370" s="37"/>
      <c r="W370" s="37"/>
    </row>
    <row r="371" spans="3:23" x14ac:dyDescent="0.3">
      <c r="C371" s="58">
        <f t="shared" si="322"/>
        <v>294</v>
      </c>
      <c r="D371" s="59"/>
      <c r="E371" s="59">
        <f t="shared" si="323"/>
        <v>-0.91460042343624215</v>
      </c>
      <c r="F371" s="59">
        <f t="shared" ref="F371:G371" si="333">F370</f>
        <v>300</v>
      </c>
      <c r="G371" s="59">
        <f t="shared" si="333"/>
        <v>0</v>
      </c>
      <c r="H371" s="59">
        <f t="shared" si="282"/>
        <v>-0.37298772180006068</v>
      </c>
      <c r="I371" s="59">
        <f t="shared" si="325"/>
        <v>5.1286666666666676</v>
      </c>
      <c r="J371" s="62">
        <f t="shared" si="326"/>
        <v>-274.38012703087264</v>
      </c>
      <c r="K371" s="60">
        <f t="shared" si="327"/>
        <v>-0.99906313580988659</v>
      </c>
      <c r="L371" s="59">
        <f t="shared" si="283"/>
        <v>242.93289905367553</v>
      </c>
      <c r="M371" s="62">
        <f t="shared" si="328"/>
        <v>-242.70530391995172</v>
      </c>
      <c r="N371" s="62">
        <f t="shared" si="284"/>
        <v>0.87605805059819364</v>
      </c>
      <c r="O371" s="62">
        <f t="shared" si="329"/>
        <v>-0.27487586326275154</v>
      </c>
      <c r="P371" s="62">
        <f t="shared" si="285"/>
        <v>115.23319193960658</v>
      </c>
      <c r="Q371" s="62">
        <f t="shared" si="330"/>
        <v>-31.674823110921704</v>
      </c>
      <c r="R371" s="62">
        <f t="shared" si="286"/>
        <v>9.0659887200744846E-2</v>
      </c>
      <c r="S371" s="62">
        <f t="shared" si="331"/>
        <v>-0.87423541976006924</v>
      </c>
      <c r="T371" s="62">
        <f t="shared" si="287"/>
        <v>27.160723812755609</v>
      </c>
      <c r="U371" s="62">
        <f t="shared" si="332"/>
        <v>-23.744866783431707</v>
      </c>
      <c r="V371" s="37"/>
      <c r="W371" s="37"/>
    </row>
    <row r="372" spans="3:23" x14ac:dyDescent="0.3">
      <c r="C372" s="58">
        <f t="shared" si="322"/>
        <v>295</v>
      </c>
      <c r="D372" s="59"/>
      <c r="E372" s="59">
        <f t="shared" si="323"/>
        <v>-0.90740780911968721</v>
      </c>
      <c r="F372" s="59">
        <f t="shared" ref="F372:G372" si="334">F371</f>
        <v>300</v>
      </c>
      <c r="G372" s="59">
        <f t="shared" si="334"/>
        <v>0</v>
      </c>
      <c r="H372" s="59">
        <f t="shared" si="282"/>
        <v>-0.37298772180006068</v>
      </c>
      <c r="I372" s="59">
        <f t="shared" si="325"/>
        <v>5.1461111111111117</v>
      </c>
      <c r="J372" s="62">
        <f t="shared" si="326"/>
        <v>-272.22234273590618</v>
      </c>
      <c r="K372" s="60">
        <f t="shared" si="327"/>
        <v>-0.99815623264459574</v>
      </c>
      <c r="L372" s="59">
        <f t="shared" si="283"/>
        <v>242.93289905367553</v>
      </c>
      <c r="M372" s="62">
        <f t="shared" si="328"/>
        <v>-242.48498730484664</v>
      </c>
      <c r="N372" s="62">
        <f t="shared" si="284"/>
        <v>0.87605805059819364</v>
      </c>
      <c r="O372" s="62">
        <f t="shared" si="329"/>
        <v>-0.25806241179751016</v>
      </c>
      <c r="P372" s="62">
        <f t="shared" si="285"/>
        <v>115.23319193960658</v>
      </c>
      <c r="Q372" s="62">
        <f t="shared" si="330"/>
        <v>-29.737355431060283</v>
      </c>
      <c r="R372" s="62">
        <f t="shared" si="286"/>
        <v>9.0659887200744846E-2</v>
      </c>
      <c r="S372" s="62">
        <f t="shared" si="331"/>
        <v>-0.86563351702038716</v>
      </c>
      <c r="T372" s="62">
        <f t="shared" si="287"/>
        <v>27.160723812755609</v>
      </c>
      <c r="U372" s="62">
        <f t="shared" si="332"/>
        <v>-23.511232878855019</v>
      </c>
      <c r="V372" s="37"/>
      <c r="W372" s="37"/>
    </row>
    <row r="373" spans="3:23" x14ac:dyDescent="0.3">
      <c r="C373" s="58">
        <f t="shared" si="322"/>
        <v>296</v>
      </c>
      <c r="D373" s="59"/>
      <c r="E373" s="59">
        <f t="shared" si="323"/>
        <v>-0.89993906976739746</v>
      </c>
      <c r="F373" s="59">
        <f t="shared" ref="F373:G373" si="335">F372</f>
        <v>300</v>
      </c>
      <c r="G373" s="59">
        <f t="shared" si="335"/>
        <v>0</v>
      </c>
      <c r="H373" s="59">
        <f t="shared" si="282"/>
        <v>-0.37298772180006068</v>
      </c>
      <c r="I373" s="59">
        <f t="shared" si="325"/>
        <v>5.1635555555555559</v>
      </c>
      <c r="J373" s="62">
        <f t="shared" si="326"/>
        <v>-269.98172093021924</v>
      </c>
      <c r="K373" s="60">
        <f t="shared" si="327"/>
        <v>-0.99694558961434232</v>
      </c>
      <c r="L373" s="59">
        <f t="shared" si="283"/>
        <v>242.93289905367553</v>
      </c>
      <c r="M373" s="62">
        <f t="shared" si="328"/>
        <v>-242.19088228378806</v>
      </c>
      <c r="N373" s="62">
        <f t="shared" si="284"/>
        <v>0.87605805059819364</v>
      </c>
      <c r="O373" s="62">
        <f t="shared" si="329"/>
        <v>-0.24117043170163185</v>
      </c>
      <c r="P373" s="62">
        <f t="shared" si="285"/>
        <v>115.23319193960658</v>
      </c>
      <c r="Q373" s="62">
        <f t="shared" si="330"/>
        <v>-27.790838646431926</v>
      </c>
      <c r="R373" s="62">
        <f t="shared" si="286"/>
        <v>9.0659887200744846E-2</v>
      </c>
      <c r="S373" s="62">
        <f t="shared" si="331"/>
        <v>-0.85676820120070041</v>
      </c>
      <c r="T373" s="62">
        <f t="shared" si="287"/>
        <v>27.160723812755609</v>
      </c>
      <c r="U373" s="62">
        <f t="shared" si="332"/>
        <v>-23.270444484363654</v>
      </c>
      <c r="V373" s="37"/>
      <c r="W373" s="37"/>
    </row>
    <row r="374" spans="3:23" x14ac:dyDescent="0.3">
      <c r="C374" s="58">
        <f t="shared" si="322"/>
        <v>297</v>
      </c>
      <c r="D374" s="59"/>
      <c r="E374" s="59">
        <f t="shared" si="323"/>
        <v>-0.89219647812366631</v>
      </c>
      <c r="F374" s="59">
        <f t="shared" ref="F374:G374" si="336">F373</f>
        <v>300</v>
      </c>
      <c r="G374" s="59">
        <f t="shared" si="336"/>
        <v>0</v>
      </c>
      <c r="H374" s="59">
        <f t="shared" si="282"/>
        <v>-0.37298772180006068</v>
      </c>
      <c r="I374" s="59">
        <f t="shared" si="325"/>
        <v>5.1810000000000009</v>
      </c>
      <c r="J374" s="62">
        <f t="shared" si="326"/>
        <v>-267.65894343709988</v>
      </c>
      <c r="K374" s="60">
        <f t="shared" si="327"/>
        <v>-0.99543157511892022</v>
      </c>
      <c r="L374" s="59">
        <f t="shared" si="283"/>
        <v>242.93289905367553</v>
      </c>
      <c r="M374" s="62">
        <f t="shared" si="328"/>
        <v>-241.82307835320589</v>
      </c>
      <c r="N374" s="62">
        <f t="shared" si="284"/>
        <v>0.87605805059819364</v>
      </c>
      <c r="O374" s="62">
        <f t="shared" si="329"/>
        <v>-0.22420506322028527</v>
      </c>
      <c r="P374" s="62">
        <f t="shared" si="285"/>
        <v>115.23319193960658</v>
      </c>
      <c r="Q374" s="62">
        <f t="shared" si="330"/>
        <v>-25.835865083894763</v>
      </c>
      <c r="R374" s="62">
        <f t="shared" si="286"/>
        <v>9.0659887200744846E-2</v>
      </c>
      <c r="S374" s="62">
        <f t="shared" si="331"/>
        <v>-0.84764217002481335</v>
      </c>
      <c r="T374" s="62">
        <f t="shared" si="287"/>
        <v>27.160723812755609</v>
      </c>
      <c r="U374" s="62">
        <f t="shared" si="332"/>
        <v>-23.022574872088786</v>
      </c>
      <c r="V374" s="37"/>
      <c r="W374" s="37"/>
    </row>
    <row r="375" spans="3:23" x14ac:dyDescent="0.3">
      <c r="C375" s="58">
        <f t="shared" si="322"/>
        <v>298</v>
      </c>
      <c r="D375" s="59"/>
      <c r="E375" s="59">
        <f t="shared" si="323"/>
        <v>-0.88418239026629442</v>
      </c>
      <c r="F375" s="59">
        <f t="shared" ref="F375:G375" si="337">F374</f>
        <v>300</v>
      </c>
      <c r="G375" s="59">
        <f t="shared" si="337"/>
        <v>0</v>
      </c>
      <c r="H375" s="59">
        <f t="shared" si="282"/>
        <v>-0.37298772180006068</v>
      </c>
      <c r="I375" s="59">
        <f t="shared" si="325"/>
        <v>5.1984444444444451</v>
      </c>
      <c r="J375" s="62">
        <f t="shared" si="326"/>
        <v>-265.25471707988834</v>
      </c>
      <c r="K375" s="60">
        <f t="shared" si="327"/>
        <v>-0.99361464987434123</v>
      </c>
      <c r="L375" s="59">
        <f t="shared" si="283"/>
        <v>242.93289905367553</v>
      </c>
      <c r="M375" s="62">
        <f t="shared" si="328"/>
        <v>-241.38168743617649</v>
      </c>
      <c r="N375" s="62">
        <f t="shared" si="284"/>
        <v>0.87605805059819364</v>
      </c>
      <c r="O375" s="62">
        <f t="shared" si="329"/>
        <v>-0.20717146893079524</v>
      </c>
      <c r="P375" s="62">
        <f t="shared" si="285"/>
        <v>115.23319193960658</v>
      </c>
      <c r="Q375" s="62">
        <f t="shared" si="330"/>
        <v>-23.87302964371257</v>
      </c>
      <c r="R375" s="62">
        <f t="shared" si="286"/>
        <v>9.0659887200744846E-2</v>
      </c>
      <c r="S375" s="62">
        <f t="shared" si="331"/>
        <v>-0.83825820055245603</v>
      </c>
      <c r="T375" s="62">
        <f t="shared" si="287"/>
        <v>27.160723812755609</v>
      </c>
      <c r="U375" s="62">
        <f t="shared" si="332"/>
        <v>-22.767699468982759</v>
      </c>
      <c r="V375" s="37"/>
      <c r="W375" s="37"/>
    </row>
    <row r="376" spans="3:23" x14ac:dyDescent="0.3">
      <c r="C376" s="58">
        <f t="shared" si="322"/>
        <v>299</v>
      </c>
      <c r="D376" s="59"/>
      <c r="E376" s="59">
        <f t="shared" si="323"/>
        <v>-0.87589924488963</v>
      </c>
      <c r="F376" s="59">
        <f t="shared" ref="F376:G376" si="338">F375</f>
        <v>300</v>
      </c>
      <c r="G376" s="59">
        <f t="shared" si="338"/>
        <v>0</v>
      </c>
      <c r="H376" s="59">
        <f t="shared" si="282"/>
        <v>-0.37298772180006068</v>
      </c>
      <c r="I376" s="59">
        <f t="shared" si="325"/>
        <v>5.2158888888888892</v>
      </c>
      <c r="J376" s="62">
        <f t="shared" si="326"/>
        <v>-262.76977346688898</v>
      </c>
      <c r="K376" s="60">
        <f t="shared" si="327"/>
        <v>-0.99149536677263794</v>
      </c>
      <c r="L376" s="59">
        <f t="shared" si="283"/>
        <v>242.93289905367553</v>
      </c>
      <c r="M376" s="62">
        <f t="shared" si="328"/>
        <v>-240.86684384836425</v>
      </c>
      <c r="N376" s="62">
        <f t="shared" si="284"/>
        <v>0.87605805059819364</v>
      </c>
      <c r="O376" s="62">
        <f t="shared" si="329"/>
        <v>-0.19007483217166055</v>
      </c>
      <c r="P376" s="62">
        <f t="shared" si="285"/>
        <v>115.23319193960658</v>
      </c>
      <c r="Q376" s="62">
        <f t="shared" si="330"/>
        <v>-21.902929618525469</v>
      </c>
      <c r="R376" s="62">
        <f t="shared" si="286"/>
        <v>9.0659887200744846E-2</v>
      </c>
      <c r="S376" s="62">
        <f t="shared" si="331"/>
        <v>-0.82861914833421946</v>
      </c>
      <c r="T376" s="62">
        <f t="shared" si="287"/>
        <v>27.160723812755609</v>
      </c>
      <c r="U376" s="62">
        <f t="shared" si="332"/>
        <v>-22.505895833866507</v>
      </c>
      <c r="V376" s="37"/>
      <c r="W376" s="37"/>
    </row>
    <row r="377" spans="3:23" x14ac:dyDescent="0.3">
      <c r="C377" s="58">
        <f t="shared" si="322"/>
        <v>300</v>
      </c>
      <c r="D377" s="59"/>
      <c r="E377" s="59">
        <f t="shared" si="323"/>
        <v>-0.8673495625624732</v>
      </c>
      <c r="F377" s="59">
        <f t="shared" ref="F377:G377" si="339">F376</f>
        <v>300</v>
      </c>
      <c r="G377" s="59">
        <f t="shared" si="339"/>
        <v>0</v>
      </c>
      <c r="H377" s="59">
        <f t="shared" si="282"/>
        <v>-0.37298772180006068</v>
      </c>
      <c r="I377" s="59">
        <f t="shared" si="325"/>
        <v>5.2333333333333343</v>
      </c>
      <c r="J377" s="62">
        <f t="shared" si="326"/>
        <v>-260.20486876874196</v>
      </c>
      <c r="K377" s="60">
        <f t="shared" si="327"/>
        <v>-0.9890743707136187</v>
      </c>
      <c r="L377" s="59">
        <f t="shared" si="283"/>
        <v>242.93289905367553</v>
      </c>
      <c r="M377" s="62">
        <f t="shared" si="328"/>
        <v>-240.27870425714917</v>
      </c>
      <c r="N377" s="62">
        <f t="shared" si="284"/>
        <v>0.87605805059819364</v>
      </c>
      <c r="O377" s="62">
        <f t="shared" si="329"/>
        <v>-0.17292035546526174</v>
      </c>
      <c r="P377" s="62">
        <f t="shared" si="285"/>
        <v>115.23319193960658</v>
      </c>
      <c r="Q377" s="62">
        <f t="shared" si="330"/>
        <v>-19.926164511593505</v>
      </c>
      <c r="R377" s="62">
        <f t="shared" si="286"/>
        <v>9.0659887200744846E-2</v>
      </c>
      <c r="S377" s="62">
        <f t="shared" si="331"/>
        <v>-0.81872794654260994</v>
      </c>
      <c r="T377" s="62">
        <f t="shared" si="287"/>
        <v>27.160723812755609</v>
      </c>
      <c r="U377" s="62">
        <f t="shared" si="332"/>
        <v>-22.237243633828367</v>
      </c>
      <c r="V377" s="37"/>
      <c r="W377" s="37"/>
    </row>
    <row r="378" spans="3:23" x14ac:dyDescent="0.3">
      <c r="C378" s="58">
        <f t="shared" si="322"/>
        <v>301</v>
      </c>
      <c r="D378" s="59"/>
      <c r="E378" s="59">
        <f t="shared" si="323"/>
        <v>-0.85853594496106611</v>
      </c>
      <c r="F378" s="59">
        <f t="shared" ref="F378:G378" si="340">F377</f>
        <v>300</v>
      </c>
      <c r="G378" s="59">
        <f t="shared" si="340"/>
        <v>0</v>
      </c>
      <c r="H378" s="59">
        <f t="shared" si="282"/>
        <v>-0.37298772180006068</v>
      </c>
      <c r="I378" s="59">
        <f t="shared" si="325"/>
        <v>5.2507777777777784</v>
      </c>
      <c r="J378" s="62">
        <f t="shared" si="326"/>
        <v>-257.56078348831983</v>
      </c>
      <c r="K378" s="60">
        <f t="shared" si="327"/>
        <v>-0.98635239840862388</v>
      </c>
      <c r="L378" s="59">
        <f t="shared" si="283"/>
        <v>242.93289905367553</v>
      </c>
      <c r="M378" s="62">
        <f t="shared" si="328"/>
        <v>-239.61744763395296</v>
      </c>
      <c r="N378" s="62">
        <f t="shared" si="284"/>
        <v>0.87605805059819364</v>
      </c>
      <c r="O378" s="62">
        <f t="shared" si="329"/>
        <v>-0.15571325893473156</v>
      </c>
      <c r="P378" s="62">
        <f t="shared" si="285"/>
        <v>115.23319193960658</v>
      </c>
      <c r="Q378" s="62">
        <f t="shared" si="330"/>
        <v>-17.943335854367582</v>
      </c>
      <c r="R378" s="62">
        <f t="shared" si="286"/>
        <v>9.0659887200744846E-2</v>
      </c>
      <c r="S378" s="62">
        <f t="shared" si="331"/>
        <v>-0.80858760507948357</v>
      </c>
      <c r="T378" s="62">
        <f t="shared" si="287"/>
        <v>27.160723812755609</v>
      </c>
      <c r="U378" s="62">
        <f t="shared" si="332"/>
        <v>-21.961824619981357</v>
      </c>
      <c r="V378" s="37"/>
      <c r="W378" s="37"/>
    </row>
    <row r="379" spans="3:23" x14ac:dyDescent="0.3">
      <c r="C379" s="58">
        <f t="shared" si="322"/>
        <v>302</v>
      </c>
      <c r="D379" s="59"/>
      <c r="E379" s="59">
        <f t="shared" si="323"/>
        <v>-0.84946107407739768</v>
      </c>
      <c r="F379" s="59">
        <f t="shared" ref="F379:G379" si="341">F378</f>
        <v>300</v>
      </c>
      <c r="G379" s="59">
        <f t="shared" si="341"/>
        <v>0</v>
      </c>
      <c r="H379" s="59">
        <f t="shared" si="282"/>
        <v>-0.37298772180006068</v>
      </c>
      <c r="I379" s="59">
        <f t="shared" si="325"/>
        <v>5.2682222222222226</v>
      </c>
      <c r="J379" s="62">
        <f t="shared" si="326"/>
        <v>-254.83832222321931</v>
      </c>
      <c r="K379" s="60">
        <f t="shared" si="327"/>
        <v>-0.98333027815634388</v>
      </c>
      <c r="L379" s="59">
        <f t="shared" si="283"/>
        <v>242.93289905367553</v>
      </c>
      <c r="M379" s="62">
        <f t="shared" si="328"/>
        <v>-238.88327519977776</v>
      </c>
      <c r="N379" s="62">
        <f t="shared" si="284"/>
        <v>0.87605805059819364</v>
      </c>
      <c r="O379" s="62">
        <f t="shared" si="329"/>
        <v>-0.13845877871546117</v>
      </c>
      <c r="P379" s="62">
        <f t="shared" si="285"/>
        <v>115.23319193960658</v>
      </c>
      <c r="Q379" s="62">
        <f t="shared" si="330"/>
        <v>-15.955047023442251</v>
      </c>
      <c r="R379" s="62">
        <f t="shared" si="286"/>
        <v>9.0659887200744846E-2</v>
      </c>
      <c r="S379" s="62">
        <f t="shared" si="331"/>
        <v>-0.79820120966012786</v>
      </c>
      <c r="T379" s="62">
        <f t="shared" si="287"/>
        <v>27.160723812755609</v>
      </c>
      <c r="U379" s="62">
        <f t="shared" si="332"/>
        <v>-21.679722602586168</v>
      </c>
      <c r="V379" s="37"/>
      <c r="W379" s="37"/>
    </row>
    <row r="380" spans="3:23" x14ac:dyDescent="0.3">
      <c r="C380" s="58">
        <f t="shared" si="322"/>
        <v>303</v>
      </c>
      <c r="D380" s="59"/>
      <c r="E380" s="59">
        <f t="shared" si="323"/>
        <v>-0.84012771140307241</v>
      </c>
      <c r="F380" s="59">
        <f t="shared" ref="F380:G380" si="342">F379</f>
        <v>300</v>
      </c>
      <c r="G380" s="59">
        <f t="shared" si="342"/>
        <v>0</v>
      </c>
      <c r="H380" s="59">
        <f t="shared" si="282"/>
        <v>-0.37298772180006068</v>
      </c>
      <c r="I380" s="59">
        <f t="shared" si="325"/>
        <v>5.2856666666666676</v>
      </c>
      <c r="J380" s="62">
        <f t="shared" si="326"/>
        <v>-252.03831342092172</v>
      </c>
      <c r="K380" s="60">
        <f t="shared" si="327"/>
        <v>-0.98000892959076713</v>
      </c>
      <c r="L380" s="59">
        <f t="shared" si="283"/>
        <v>242.93289905367553</v>
      </c>
      <c r="M380" s="62">
        <f t="shared" si="328"/>
        <v>-238.07641036397445</v>
      </c>
      <c r="N380" s="62">
        <f t="shared" si="284"/>
        <v>0.87605805059819364</v>
      </c>
      <c r="O380" s="62">
        <f t="shared" si="329"/>
        <v>-0.12116216536174211</v>
      </c>
      <c r="P380" s="62">
        <f t="shared" si="285"/>
        <v>115.23319193960658</v>
      </c>
      <c r="Q380" s="62">
        <f t="shared" si="330"/>
        <v>-13.961903056947982</v>
      </c>
      <c r="R380" s="62">
        <f t="shared" si="286"/>
        <v>9.0659887200744846E-2</v>
      </c>
      <c r="S380" s="62">
        <f t="shared" si="331"/>
        <v>-0.78757192087427641</v>
      </c>
      <c r="T380" s="62">
        <f t="shared" si="287"/>
        <v>27.160723812755609</v>
      </c>
      <c r="U380" s="62">
        <f t="shared" si="332"/>
        <v>-21.391023425547637</v>
      </c>
      <c r="V380" s="37"/>
      <c r="W380" s="37"/>
    </row>
    <row r="381" spans="3:23" x14ac:dyDescent="0.3">
      <c r="C381" s="58">
        <f t="shared" si="322"/>
        <v>304</v>
      </c>
      <c r="D381" s="59"/>
      <c r="E381" s="59">
        <f t="shared" si="323"/>
        <v>-0.83053869708898687</v>
      </c>
      <c r="F381" s="59">
        <f t="shared" ref="F381:G381" si="343">F380</f>
        <v>300</v>
      </c>
      <c r="G381" s="59">
        <f t="shared" si="343"/>
        <v>0</v>
      </c>
      <c r="H381" s="59">
        <f t="shared" si="282"/>
        <v>-0.37298772180006068</v>
      </c>
      <c r="I381" s="59">
        <f t="shared" si="325"/>
        <v>5.3031111111111118</v>
      </c>
      <c r="J381" s="62">
        <f t="shared" si="326"/>
        <v>-249.16160912669605</v>
      </c>
      <c r="K381" s="60">
        <f t="shared" si="327"/>
        <v>-0.97638936340133475</v>
      </c>
      <c r="L381" s="59">
        <f t="shared" si="283"/>
        <v>242.93289905367553</v>
      </c>
      <c r="M381" s="62">
        <f t="shared" si="328"/>
        <v>-237.19709865625896</v>
      </c>
      <c r="N381" s="62">
        <f t="shared" si="284"/>
        <v>0.87605805059819364</v>
      </c>
      <c r="O381" s="62">
        <f t="shared" si="329"/>
        <v>-0.10382868224902032</v>
      </c>
      <c r="P381" s="62">
        <f t="shared" si="285"/>
        <v>115.23319193960658</v>
      </c>
      <c r="Q381" s="62">
        <f t="shared" si="330"/>
        <v>-11.964510470437782</v>
      </c>
      <c r="R381" s="62">
        <f t="shared" si="286"/>
        <v>9.0659887200744846E-2</v>
      </c>
      <c r="S381" s="62">
        <f t="shared" si="331"/>
        <v>-0.7767029732243409</v>
      </c>
      <c r="T381" s="62">
        <f t="shared" si="287"/>
        <v>27.160723812755609</v>
      </c>
      <c r="U381" s="62">
        <f t="shared" si="332"/>
        <v>-21.095814940292438</v>
      </c>
      <c r="V381" s="37"/>
      <c r="W381" s="37"/>
    </row>
    <row r="382" spans="3:23" x14ac:dyDescent="0.3">
      <c r="C382" s="58">
        <f t="shared" si="322"/>
        <v>305</v>
      </c>
      <c r="D382" s="59"/>
      <c r="E382" s="59">
        <f t="shared" si="323"/>
        <v>-0.82069694908106705</v>
      </c>
      <c r="F382" s="59">
        <f t="shared" ref="F382:G382" si="344">F381</f>
        <v>300</v>
      </c>
      <c r="G382" s="59">
        <f t="shared" si="344"/>
        <v>0</v>
      </c>
      <c r="H382" s="59">
        <f t="shared" si="282"/>
        <v>-0.37298772180006068</v>
      </c>
      <c r="I382" s="59">
        <f t="shared" si="325"/>
        <v>5.3205555555555559</v>
      </c>
      <c r="J382" s="62">
        <f t="shared" si="326"/>
        <v>-246.20908472432012</v>
      </c>
      <c r="K382" s="60">
        <f t="shared" si="327"/>
        <v>-0.97247268102538653</v>
      </c>
      <c r="L382" s="59">
        <f t="shared" si="283"/>
        <v>242.93289905367553</v>
      </c>
      <c r="M382" s="62">
        <f t="shared" si="328"/>
        <v>-236.24560765199743</v>
      </c>
      <c r="N382" s="62">
        <f t="shared" si="284"/>
        <v>0.87605805059819364</v>
      </c>
      <c r="O382" s="62">
        <f t="shared" si="329"/>
        <v>-8.6463603972240913E-2</v>
      </c>
      <c r="P382" s="62">
        <f t="shared" si="285"/>
        <v>115.23319193960658</v>
      </c>
      <c r="Q382" s="62">
        <f t="shared" si="330"/>
        <v>-9.9634770723233679</v>
      </c>
      <c r="R382" s="62">
        <f t="shared" si="286"/>
        <v>9.0659887200744846E-2</v>
      </c>
      <c r="S382" s="62">
        <f t="shared" si="331"/>
        <v>-0.7655976741411451</v>
      </c>
      <c r="T382" s="62">
        <f t="shared" si="287"/>
        <v>27.160723812755609</v>
      </c>
      <c r="U382" s="62">
        <f t="shared" si="332"/>
        <v>-20.794186979035707</v>
      </c>
      <c r="V382" s="37"/>
      <c r="W382" s="37"/>
    </row>
    <row r="383" spans="3:23" x14ac:dyDescent="0.3">
      <c r="C383" s="58">
        <f t="shared" si="322"/>
        <v>306</v>
      </c>
      <c r="D383" s="59"/>
      <c r="E383" s="59">
        <f t="shared" si="323"/>
        <v>-0.81060546223233554</v>
      </c>
      <c r="F383" s="59">
        <f t="shared" ref="F383:G383" si="345">F382</f>
        <v>300</v>
      </c>
      <c r="G383" s="59">
        <f t="shared" si="345"/>
        <v>0</v>
      </c>
      <c r="H383" s="59">
        <f t="shared" si="282"/>
        <v>-0.37298772180006068</v>
      </c>
      <c r="I383" s="59">
        <f t="shared" si="325"/>
        <v>5.338000000000001</v>
      </c>
      <c r="J383" s="62">
        <f t="shared" si="326"/>
        <v>-243.18163866970067</v>
      </c>
      <c r="K383" s="60">
        <f t="shared" si="327"/>
        <v>-0.96826007431299255</v>
      </c>
      <c r="L383" s="59">
        <f t="shared" si="283"/>
        <v>242.93289905367553</v>
      </c>
      <c r="M383" s="62">
        <f t="shared" si="328"/>
        <v>-235.22222689078259</v>
      </c>
      <c r="N383" s="62">
        <f t="shared" si="284"/>
        <v>0.87605805059819364</v>
      </c>
      <c r="O383" s="62">
        <f t="shared" si="329"/>
        <v>-6.9072214740786578E-2</v>
      </c>
      <c r="P383" s="62">
        <f t="shared" si="285"/>
        <v>115.23319193960658</v>
      </c>
      <c r="Q383" s="62">
        <f t="shared" si="330"/>
        <v>-7.959411778918783</v>
      </c>
      <c r="R383" s="62">
        <f t="shared" si="286"/>
        <v>9.0659887200744846E-2</v>
      </c>
      <c r="S383" s="62">
        <f t="shared" si="331"/>
        <v>-0.75425940297747274</v>
      </c>
      <c r="T383" s="62">
        <f t="shared" si="287"/>
        <v>27.160723812755609</v>
      </c>
      <c r="U383" s="62">
        <f t="shared" si="332"/>
        <v>-20.486231327445072</v>
      </c>
      <c r="V383" s="37"/>
      <c r="W383" s="37"/>
    </row>
    <row r="384" spans="3:23" x14ac:dyDescent="0.3">
      <c r="C384" s="58">
        <f t="shared" si="322"/>
        <v>307</v>
      </c>
      <c r="D384" s="59"/>
      <c r="E384" s="59">
        <f t="shared" si="323"/>
        <v>-0.80026730739157692</v>
      </c>
      <c r="F384" s="59">
        <f t="shared" ref="F384:G384" si="346">F383</f>
        <v>300</v>
      </c>
      <c r="G384" s="59">
        <f t="shared" si="346"/>
        <v>0</v>
      </c>
      <c r="H384" s="59">
        <f t="shared" si="282"/>
        <v>-0.37298772180006068</v>
      </c>
      <c r="I384" s="59">
        <f t="shared" si="325"/>
        <v>5.3554444444444451</v>
      </c>
      <c r="J384" s="62">
        <f t="shared" si="326"/>
        <v>-240.08019221747307</v>
      </c>
      <c r="K384" s="60">
        <f t="shared" si="327"/>
        <v>-0.96375282516427252</v>
      </c>
      <c r="L384" s="59">
        <f t="shared" si="283"/>
        <v>242.93289905367553</v>
      </c>
      <c r="M384" s="62">
        <f t="shared" si="328"/>
        <v>-234.1272677883268</v>
      </c>
      <c r="N384" s="62">
        <f t="shared" si="284"/>
        <v>0.87605805059819364</v>
      </c>
      <c r="O384" s="62">
        <f t="shared" si="329"/>
        <v>-5.165980677049057E-2</v>
      </c>
      <c r="P384" s="62">
        <f t="shared" si="285"/>
        <v>115.23319193960658</v>
      </c>
      <c r="Q384" s="62">
        <f t="shared" si="330"/>
        <v>-5.9529244291469272</v>
      </c>
      <c r="R384" s="62">
        <f t="shared" si="286"/>
        <v>9.0659887200744846E-2</v>
      </c>
      <c r="S384" s="62">
        <f t="shared" si="331"/>
        <v>-0.74269160997972872</v>
      </c>
      <c r="T384" s="62">
        <f t="shared" si="287"/>
        <v>27.160723812755609</v>
      </c>
      <c r="U384" s="62">
        <f t="shared" si="332"/>
        <v>-20.17204169671022</v>
      </c>
      <c r="V384" s="37"/>
      <c r="W384" s="37"/>
    </row>
    <row r="385" spans="3:23" x14ac:dyDescent="0.3">
      <c r="C385" s="58">
        <f t="shared" si="322"/>
        <v>308</v>
      </c>
      <c r="D385" s="59"/>
      <c r="E385" s="59">
        <f t="shared" si="323"/>
        <v>-0.78968563046887219</v>
      </c>
      <c r="F385" s="59">
        <f t="shared" ref="F385:G385" si="347">F384</f>
        <v>300</v>
      </c>
      <c r="G385" s="59">
        <f t="shared" si="347"/>
        <v>0</v>
      </c>
      <c r="H385" s="59">
        <f t="shared" si="282"/>
        <v>-0.37298772180006068</v>
      </c>
      <c r="I385" s="59">
        <f t="shared" si="325"/>
        <v>5.3728888888888893</v>
      </c>
      <c r="J385" s="62">
        <f t="shared" si="326"/>
        <v>-236.90568914066165</v>
      </c>
      <c r="K385" s="60">
        <f t="shared" si="327"/>
        <v>-0.95895230513931196</v>
      </c>
      <c r="L385" s="59">
        <f t="shared" si="283"/>
        <v>242.93289905367553</v>
      </c>
      <c r="M385" s="62">
        <f t="shared" si="328"/>
        <v>-232.96106354169791</v>
      </c>
      <c r="N385" s="62">
        <f t="shared" si="284"/>
        <v>0.87605805059819364</v>
      </c>
      <c r="O385" s="62">
        <f t="shared" si="329"/>
        <v>-3.4231678673205132E-2</v>
      </c>
      <c r="P385" s="62">
        <f t="shared" si="285"/>
        <v>115.23319193960658</v>
      </c>
      <c r="Q385" s="62">
        <f t="shared" si="330"/>
        <v>-3.9446255989643841</v>
      </c>
      <c r="R385" s="62">
        <f t="shared" si="286"/>
        <v>9.0659887200744846E-2</v>
      </c>
      <c r="S385" s="62">
        <f t="shared" si="331"/>
        <v>-0.73089781523802289</v>
      </c>
      <c r="T385" s="62">
        <f t="shared" si="287"/>
        <v>27.160723812755609</v>
      </c>
      <c r="U385" s="62">
        <f t="shared" si="332"/>
        <v>-19.851713695026419</v>
      </c>
      <c r="V385" s="37"/>
      <c r="W385" s="37"/>
    </row>
    <row r="386" spans="3:23" x14ac:dyDescent="0.3">
      <c r="C386" s="58">
        <f t="shared" si="322"/>
        <v>309</v>
      </c>
      <c r="D386" s="59"/>
      <c r="E386" s="59">
        <f t="shared" si="323"/>
        <v>-0.77886365147829717</v>
      </c>
      <c r="F386" s="59">
        <f t="shared" ref="F386:G386" si="348">F385</f>
        <v>300</v>
      </c>
      <c r="G386" s="59">
        <f t="shared" si="348"/>
        <v>0</v>
      </c>
      <c r="H386" s="59">
        <f t="shared" si="282"/>
        <v>-0.37298772180006068</v>
      </c>
      <c r="I386" s="59">
        <f t="shared" si="325"/>
        <v>5.3903333333333343</v>
      </c>
      <c r="J386" s="62">
        <f t="shared" si="326"/>
        <v>-233.65909544348915</v>
      </c>
      <c r="K386" s="60">
        <f t="shared" si="327"/>
        <v>-0.95385997504079501</v>
      </c>
      <c r="L386" s="59">
        <f t="shared" si="283"/>
        <v>242.93289905367553</v>
      </c>
      <c r="M386" s="62">
        <f t="shared" si="328"/>
        <v>-231.7239690279269</v>
      </c>
      <c r="N386" s="62">
        <f t="shared" si="284"/>
        <v>0.87605805059819364</v>
      </c>
      <c r="O386" s="62">
        <f t="shared" si="329"/>
        <v>-1.6793133844431703E-2</v>
      </c>
      <c r="P386" s="62">
        <f t="shared" si="285"/>
        <v>115.23319193960658</v>
      </c>
      <c r="Q386" s="62">
        <f t="shared" si="330"/>
        <v>-1.935126415562902</v>
      </c>
      <c r="R386" s="62">
        <f t="shared" si="286"/>
        <v>9.0659887200744846E-2</v>
      </c>
      <c r="S386" s="62">
        <f t="shared" si="331"/>
        <v>-0.71888160761500464</v>
      </c>
      <c r="T386" s="62">
        <f t="shared" si="287"/>
        <v>27.160723812755609</v>
      </c>
      <c r="U386" s="62">
        <f t="shared" si="332"/>
        <v>-19.525344798500889</v>
      </c>
      <c r="V386" s="37"/>
      <c r="W386" s="37"/>
    </row>
    <row r="387" spans="3:23" x14ac:dyDescent="0.3">
      <c r="C387" s="58">
        <f t="shared" si="322"/>
        <v>310</v>
      </c>
      <c r="D387" s="59"/>
      <c r="E387" s="59">
        <f t="shared" si="323"/>
        <v>-0.76780466355807098</v>
      </c>
      <c r="F387" s="59">
        <f t="shared" ref="F387:G387" si="349">F386</f>
        <v>300</v>
      </c>
      <c r="G387" s="59">
        <f t="shared" si="349"/>
        <v>0</v>
      </c>
      <c r="H387" s="59">
        <f t="shared" si="282"/>
        <v>-0.37298772180006068</v>
      </c>
      <c r="I387" s="59">
        <f t="shared" si="325"/>
        <v>5.4077777777777785</v>
      </c>
      <c r="J387" s="62">
        <f t="shared" si="326"/>
        <v>-230.34139906742129</v>
      </c>
      <c r="K387" s="60">
        <f t="shared" si="327"/>
        <v>-0.94847738446948182</v>
      </c>
      <c r="L387" s="59">
        <f t="shared" si="283"/>
        <v>242.93289905367553</v>
      </c>
      <c r="M387" s="62">
        <f t="shared" si="328"/>
        <v>-230.41636069601881</v>
      </c>
      <c r="N387" s="62">
        <f t="shared" si="284"/>
        <v>0.87605805059819364</v>
      </c>
      <c r="O387" s="62">
        <f t="shared" si="329"/>
        <v>6.5052115050459863E-4</v>
      </c>
      <c r="P387" s="62">
        <f t="shared" si="285"/>
        <v>115.23319193960658</v>
      </c>
      <c r="Q387" s="62">
        <f t="shared" si="330"/>
        <v>7.4961628596870111E-2</v>
      </c>
      <c r="R387" s="62">
        <f t="shared" si="286"/>
        <v>9.0659887200744846E-2</v>
      </c>
      <c r="S387" s="62">
        <f t="shared" si="331"/>
        <v>-0.70664664365377083</v>
      </c>
      <c r="T387" s="62">
        <f t="shared" si="287"/>
        <v>27.160723812755609</v>
      </c>
      <c r="U387" s="62">
        <f t="shared" si="332"/>
        <v>-19.193034321490803</v>
      </c>
      <c r="V387" s="37"/>
      <c r="W387" s="37"/>
    </row>
    <row r="388" spans="3:23" x14ac:dyDescent="0.3">
      <c r="C388" s="58">
        <f t="shared" si="322"/>
        <v>311</v>
      </c>
      <c r="D388" s="59"/>
      <c r="E388" s="59">
        <f t="shared" si="323"/>
        <v>-0.75651203196844763</v>
      </c>
      <c r="F388" s="59">
        <f t="shared" ref="F388:G388" si="350">F387</f>
        <v>300</v>
      </c>
      <c r="G388" s="59">
        <f t="shared" si="350"/>
        <v>0</v>
      </c>
      <c r="H388" s="59">
        <f t="shared" si="282"/>
        <v>-0.37298772180006068</v>
      </c>
      <c r="I388" s="59">
        <f t="shared" si="325"/>
        <v>5.4252222222222226</v>
      </c>
      <c r="J388" s="62">
        <f t="shared" si="326"/>
        <v>-226.95360959053428</v>
      </c>
      <c r="K388" s="60">
        <f t="shared" si="327"/>
        <v>-0.94280617135266243</v>
      </c>
      <c r="L388" s="59">
        <f t="shared" si="283"/>
        <v>242.93289905367553</v>
      </c>
      <c r="M388" s="62">
        <f t="shared" si="328"/>
        <v>-229.03863645239866</v>
      </c>
      <c r="N388" s="62">
        <f t="shared" si="284"/>
        <v>0.87605805059819364</v>
      </c>
      <c r="O388" s="62">
        <f t="shared" si="329"/>
        <v>1.8093978191253021E-2</v>
      </c>
      <c r="P388" s="62">
        <f t="shared" si="285"/>
        <v>115.23319193960658</v>
      </c>
      <c r="Q388" s="62">
        <f t="shared" si="330"/>
        <v>2.0850268618637147</v>
      </c>
      <c r="R388" s="62">
        <f t="shared" si="286"/>
        <v>9.0659887200744846E-2</v>
      </c>
      <c r="S388" s="62">
        <f t="shared" si="331"/>
        <v>-0.69419664646517232</v>
      </c>
      <c r="T388" s="62">
        <f t="shared" si="287"/>
        <v>27.160723812755609</v>
      </c>
      <c r="U388" s="62">
        <f t="shared" si="332"/>
        <v>-18.854883386381694</v>
      </c>
      <c r="V388" s="37"/>
      <c r="W388" s="37"/>
    </row>
    <row r="389" spans="3:23" x14ac:dyDescent="0.3">
      <c r="C389" s="58">
        <f t="shared" si="322"/>
        <v>312</v>
      </c>
      <c r="D389" s="59"/>
      <c r="E389" s="59">
        <f t="shared" si="323"/>
        <v>-0.74498919306766576</v>
      </c>
      <c r="F389" s="59">
        <f t="shared" ref="F389:G389" si="351">F388</f>
        <v>300</v>
      </c>
      <c r="G389" s="59">
        <f t="shared" si="351"/>
        <v>0</v>
      </c>
      <c r="H389" s="59">
        <f t="shared" si="282"/>
        <v>-0.37298772180006068</v>
      </c>
      <c r="I389" s="59">
        <f t="shared" si="325"/>
        <v>5.4426666666666677</v>
      </c>
      <c r="J389" s="62">
        <f t="shared" si="326"/>
        <v>-223.49675792029973</v>
      </c>
      <c r="K389" s="60">
        <f t="shared" si="327"/>
        <v>-0.93684806144573418</v>
      </c>
      <c r="L389" s="59">
        <f t="shared" si="283"/>
        <v>242.93289905367553</v>
      </c>
      <c r="M389" s="62">
        <f t="shared" si="328"/>
        <v>-227.59121553982814</v>
      </c>
      <c r="N389" s="62">
        <f t="shared" si="284"/>
        <v>0.87605805059819364</v>
      </c>
      <c r="O389" s="62">
        <f t="shared" si="329"/>
        <v>3.5531929217700459E-2</v>
      </c>
      <c r="P389" s="62">
        <f t="shared" si="285"/>
        <v>115.23319193960658</v>
      </c>
      <c r="Q389" s="62">
        <f t="shared" si="330"/>
        <v>4.094457619527792</v>
      </c>
      <c r="R389" s="62">
        <f t="shared" si="286"/>
        <v>9.0659887200744846E-2</v>
      </c>
      <c r="S389" s="62">
        <f t="shared" si="331"/>
        <v>-0.68153540459487028</v>
      </c>
      <c r="T389" s="62">
        <f t="shared" si="287"/>
        <v>27.160723812755609</v>
      </c>
      <c r="U389" s="62">
        <f t="shared" si="332"/>
        <v>-18.510994892815923</v>
      </c>
      <c r="V389" s="37"/>
      <c r="W389" s="37"/>
    </row>
    <row r="390" spans="3:23" x14ac:dyDescent="0.3">
      <c r="C390" s="58">
        <f t="shared" si="322"/>
        <v>313</v>
      </c>
      <c r="D390" s="59"/>
      <c r="E390" s="59">
        <f t="shared" si="323"/>
        <v>-0.7332396532662635</v>
      </c>
      <c r="F390" s="59">
        <f t="shared" ref="F390:G390" si="352">F389</f>
        <v>300</v>
      </c>
      <c r="G390" s="59">
        <f t="shared" si="352"/>
        <v>0</v>
      </c>
      <c r="H390" s="59">
        <f t="shared" si="282"/>
        <v>-0.37298772180006068</v>
      </c>
      <c r="I390" s="59">
        <f t="shared" si="325"/>
        <v>5.4601111111111118</v>
      </c>
      <c r="J390" s="62">
        <f t="shared" si="326"/>
        <v>-219.97189597987904</v>
      </c>
      <c r="K390" s="60">
        <f t="shared" si="327"/>
        <v>-0.9306048678070542</v>
      </c>
      <c r="L390" s="59">
        <f t="shared" si="283"/>
        <v>242.93289905367553</v>
      </c>
      <c r="M390" s="62">
        <f t="shared" si="328"/>
        <v>-226.07453840983015</v>
      </c>
      <c r="N390" s="62">
        <f t="shared" si="284"/>
        <v>0.87605805059819364</v>
      </c>
      <c r="O390" s="62">
        <f t="shared" si="329"/>
        <v>5.2959067845216382E-2</v>
      </c>
      <c r="P390" s="62">
        <f t="shared" si="285"/>
        <v>115.23319193960658</v>
      </c>
      <c r="Q390" s="62">
        <f t="shared" si="330"/>
        <v>6.1026424299504667</v>
      </c>
      <c r="R390" s="62">
        <f t="shared" si="286"/>
        <v>9.0659887200744846E-2</v>
      </c>
      <c r="S390" s="62">
        <f t="shared" si="331"/>
        <v>-0.66866677087047965</v>
      </c>
      <c r="T390" s="62">
        <f t="shared" si="287"/>
        <v>27.160723812755609</v>
      </c>
      <c r="U390" s="62">
        <f t="shared" si="332"/>
        <v>-18.161473486380235</v>
      </c>
      <c r="V390" s="37"/>
      <c r="W390" s="37"/>
    </row>
    <row r="391" spans="3:23" x14ac:dyDescent="0.3">
      <c r="C391" s="58">
        <f t="shared" si="322"/>
        <v>314</v>
      </c>
      <c r="D391" s="59"/>
      <c r="E391" s="59">
        <f t="shared" si="323"/>
        <v>-0.72126698796007116</v>
      </c>
      <c r="F391" s="59">
        <f t="shared" ref="F391:G391" si="353">F390</f>
        <v>300</v>
      </c>
      <c r="G391" s="59">
        <f t="shared" si="353"/>
        <v>0</v>
      </c>
      <c r="H391" s="59">
        <f t="shared" si="282"/>
        <v>-0.37298772180006068</v>
      </c>
      <c r="I391" s="59">
        <f t="shared" si="325"/>
        <v>5.477555555555556</v>
      </c>
      <c r="J391" s="62">
        <f t="shared" si="326"/>
        <v>-216.38009638802134</v>
      </c>
      <c r="K391" s="60">
        <f t="shared" si="327"/>
        <v>-0.92407849024622168</v>
      </c>
      <c r="L391" s="59">
        <f t="shared" si="283"/>
        <v>242.93289905367553</v>
      </c>
      <c r="M391" s="62">
        <f t="shared" si="328"/>
        <v>-224.48906658865826</v>
      </c>
      <c r="N391" s="62">
        <f t="shared" si="284"/>
        <v>0.87605805059819364</v>
      </c>
      <c r="O391" s="62">
        <f t="shared" si="329"/>
        <v>7.0370090979395922E-2</v>
      </c>
      <c r="P391" s="62">
        <f t="shared" si="285"/>
        <v>115.23319193960658</v>
      </c>
      <c r="Q391" s="62">
        <f t="shared" si="330"/>
        <v>8.1089702006363087</v>
      </c>
      <c r="R391" s="62">
        <f t="shared" si="286"/>
        <v>9.0659887200744846E-2</v>
      </c>
      <c r="S391" s="62">
        <f t="shared" si="331"/>
        <v>-0.65559466122914656</v>
      </c>
      <c r="T391" s="62">
        <f t="shared" si="287"/>
        <v>27.160723812755609</v>
      </c>
      <c r="U391" s="62">
        <f t="shared" si="332"/>
        <v>-17.806425526761927</v>
      </c>
      <c r="V391" s="37"/>
      <c r="W391" s="37"/>
    </row>
    <row r="392" spans="3:23" x14ac:dyDescent="0.3">
      <c r="C392" s="58">
        <f t="shared" si="322"/>
        <v>315</v>
      </c>
      <c r="D392" s="59"/>
      <c r="E392" s="59">
        <f t="shared" si="323"/>
        <v>-0.70907484044221614</v>
      </c>
      <c r="F392" s="59">
        <f t="shared" ref="F392:G392" si="354">F391</f>
        <v>300</v>
      </c>
      <c r="G392" s="59">
        <f t="shared" si="354"/>
        <v>0</v>
      </c>
      <c r="H392" s="59">
        <f t="shared" si="282"/>
        <v>-0.37298772180006068</v>
      </c>
      <c r="I392" s="59">
        <f t="shared" si="325"/>
        <v>5.495000000000001</v>
      </c>
      <c r="J392" s="62">
        <f t="shared" si="326"/>
        <v>-212.72245213266484</v>
      </c>
      <c r="K392" s="60">
        <f t="shared" si="327"/>
        <v>-0.91727091474596545</v>
      </c>
      <c r="L392" s="59">
        <f t="shared" si="283"/>
        <v>242.93289905367553</v>
      </c>
      <c r="M392" s="62">
        <f t="shared" si="328"/>
        <v>-222.83528253685424</v>
      </c>
      <c r="N392" s="62">
        <f t="shared" si="284"/>
        <v>0.87605805059819364</v>
      </c>
      <c r="O392" s="62">
        <f t="shared" si="329"/>
        <v>8.7759700429793738E-2</v>
      </c>
      <c r="P392" s="62">
        <f t="shared" si="285"/>
        <v>115.23319193960658</v>
      </c>
      <c r="Q392" s="62">
        <f t="shared" si="330"/>
        <v>10.112830404188797</v>
      </c>
      <c r="R392" s="62">
        <f t="shared" si="286"/>
        <v>9.0659887200744846E-2</v>
      </c>
      <c r="S392" s="62">
        <f t="shared" si="331"/>
        <v>-0.64232305352592689</v>
      </c>
      <c r="T392" s="62">
        <f t="shared" si="287"/>
        <v>27.160723812755609</v>
      </c>
      <c r="U392" s="62">
        <f t="shared" si="332"/>
        <v>-17.44595905538354</v>
      </c>
      <c r="V392" s="37"/>
      <c r="W392" s="37"/>
    </row>
    <row r="393" spans="3:23" x14ac:dyDescent="0.3">
      <c r="C393" s="58">
        <f t="shared" si="322"/>
        <v>316</v>
      </c>
      <c r="D393" s="59"/>
      <c r="E393" s="59">
        <f t="shared" si="323"/>
        <v>-0.69666692079446824</v>
      </c>
      <c r="F393" s="59">
        <f t="shared" ref="F393:G393" si="355">F392</f>
        <v>300</v>
      </c>
      <c r="G393" s="59">
        <f t="shared" si="355"/>
        <v>0</v>
      </c>
      <c r="H393" s="59">
        <f t="shared" si="282"/>
        <v>-0.37298772180006068</v>
      </c>
      <c r="I393" s="59">
        <f t="shared" si="325"/>
        <v>5.5124444444444451</v>
      </c>
      <c r="J393" s="62">
        <f t="shared" si="326"/>
        <v>-209.00007623834048</v>
      </c>
      <c r="K393" s="60">
        <f t="shared" si="327"/>
        <v>-0.91018421285780848</v>
      </c>
      <c r="L393" s="59">
        <f t="shared" si="283"/>
        <v>242.93289905367553</v>
      </c>
      <c r="M393" s="62">
        <f t="shared" si="328"/>
        <v>-221.11368950243511</v>
      </c>
      <c r="N393" s="62">
        <f t="shared" si="284"/>
        <v>0.87605805059819364</v>
      </c>
      <c r="O393" s="62">
        <f t="shared" si="329"/>
        <v>0.10512260452216564</v>
      </c>
      <c r="P393" s="62">
        <f t="shared" si="285"/>
        <v>115.23319193960658</v>
      </c>
      <c r="Q393" s="62">
        <f t="shared" si="330"/>
        <v>12.113613264094068</v>
      </c>
      <c r="R393" s="62">
        <f t="shared" si="286"/>
        <v>9.0659887200744846E-2</v>
      </c>
      <c r="S393" s="62">
        <f t="shared" si="331"/>
        <v>-0.6288559863233234</v>
      </c>
      <c r="T393" s="62">
        <f t="shared" si="287"/>
        <v>27.160723812755609</v>
      </c>
      <c r="U393" s="62">
        <f t="shared" si="332"/>
        <v>-17.080183762525806</v>
      </c>
      <c r="V393" s="37"/>
      <c r="W393" s="37"/>
    </row>
    <row r="394" spans="3:23" x14ac:dyDescent="0.3">
      <c r="C394" s="58">
        <f t="shared" si="322"/>
        <v>317</v>
      </c>
      <c r="D394" s="59"/>
      <c r="E394" s="59">
        <f t="shared" si="323"/>
        <v>-0.68404700475825375</v>
      </c>
      <c r="F394" s="59">
        <f t="shared" ref="F394:G394" si="356">F393</f>
        <v>300</v>
      </c>
      <c r="G394" s="59">
        <f t="shared" si="356"/>
        <v>0</v>
      </c>
      <c r="H394" s="59">
        <f t="shared" si="282"/>
        <v>-0.37298772180006068</v>
      </c>
      <c r="I394" s="59">
        <f t="shared" si="325"/>
        <v>5.5298888888888893</v>
      </c>
      <c r="J394" s="62">
        <f t="shared" si="326"/>
        <v>-205.21410142747612</v>
      </c>
      <c r="K394" s="60">
        <f t="shared" si="327"/>
        <v>-0.90282054107169085</v>
      </c>
      <c r="L394" s="59">
        <f t="shared" si="283"/>
        <v>242.93289905367553</v>
      </c>
      <c r="M394" s="62">
        <f t="shared" si="328"/>
        <v>-219.3248113677538</v>
      </c>
      <c r="N394" s="62">
        <f t="shared" si="284"/>
        <v>0.87605805059819364</v>
      </c>
      <c r="O394" s="62">
        <f t="shared" si="329"/>
        <v>0.12245351970873521</v>
      </c>
      <c r="P394" s="62">
        <f t="shared" si="285"/>
        <v>115.23319193960658</v>
      </c>
      <c r="Q394" s="62">
        <f t="shared" si="330"/>
        <v>14.110709940277081</v>
      </c>
      <c r="R394" s="62">
        <f t="shared" si="286"/>
        <v>9.0659887200744846E-2</v>
      </c>
      <c r="S394" s="62">
        <f t="shared" si="331"/>
        <v>-0.61519755766234308</v>
      </c>
      <c r="T394" s="62">
        <f t="shared" si="287"/>
        <v>27.160723812755609</v>
      </c>
      <c r="U394" s="62">
        <f t="shared" si="332"/>
        <v>-16.709210953948695</v>
      </c>
      <c r="V394" s="37"/>
      <c r="W394" s="37"/>
    </row>
    <row r="395" spans="3:23" x14ac:dyDescent="0.3">
      <c r="C395" s="58">
        <f t="shared" si="322"/>
        <v>318</v>
      </c>
      <c r="D395" s="59"/>
      <c r="E395" s="59">
        <f t="shared" si="323"/>
        <v>-0.67121893258569632</v>
      </c>
      <c r="F395" s="59">
        <f t="shared" ref="F395:G395" si="357">F394</f>
        <v>300</v>
      </c>
      <c r="G395" s="59">
        <f t="shared" si="357"/>
        <v>0</v>
      </c>
      <c r="H395" s="59">
        <f t="shared" si="282"/>
        <v>-0.37298772180006068</v>
      </c>
      <c r="I395" s="59">
        <f t="shared" si="325"/>
        <v>5.5473333333333343</v>
      </c>
      <c r="J395" s="62">
        <f t="shared" si="326"/>
        <v>-201.36567977570888</v>
      </c>
      <c r="K395" s="60">
        <f t="shared" si="327"/>
        <v>-0.8951821401597484</v>
      </c>
      <c r="L395" s="59">
        <f t="shared" si="283"/>
        <v>242.93289905367553</v>
      </c>
      <c r="M395" s="62">
        <f t="shared" si="328"/>
        <v>-217.46919249008138</v>
      </c>
      <c r="N395" s="62">
        <f t="shared" si="284"/>
        <v>0.87605805059819364</v>
      </c>
      <c r="O395" s="62">
        <f t="shared" si="329"/>
        <v>0.13974717217597965</v>
      </c>
      <c r="P395" s="62">
        <f t="shared" si="285"/>
        <v>115.23319193960658</v>
      </c>
      <c r="Q395" s="62">
        <f t="shared" si="330"/>
        <v>16.103512714371913</v>
      </c>
      <c r="R395" s="62">
        <f t="shared" si="286"/>
        <v>9.0659887200744846E-2</v>
      </c>
      <c r="S395" s="62">
        <f t="shared" si="331"/>
        <v>-0.60135192381546176</v>
      </c>
      <c r="T395" s="62">
        <f t="shared" si="287"/>
        <v>27.160723812755609</v>
      </c>
      <c r="U395" s="62">
        <f t="shared" si="332"/>
        <v>-16.33315351702101</v>
      </c>
      <c r="V395" s="37"/>
      <c r="W395" s="37"/>
    </row>
    <row r="396" spans="3:23" x14ac:dyDescent="0.3">
      <c r="C396" s="58">
        <f t="shared" si="322"/>
        <v>319</v>
      </c>
      <c r="D396" s="59"/>
      <c r="E396" s="59">
        <f t="shared" si="323"/>
        <v>-0.65818660787102612</v>
      </c>
      <c r="F396" s="59">
        <f t="shared" ref="F396:G396" si="358">F395</f>
        <v>300</v>
      </c>
      <c r="G396" s="59">
        <f t="shared" si="358"/>
        <v>0</v>
      </c>
      <c r="H396" s="59">
        <f t="shared" si="282"/>
        <v>-0.37298772180006068</v>
      </c>
      <c r="I396" s="59">
        <f t="shared" si="325"/>
        <v>5.5647777777777785</v>
      </c>
      <c r="J396" s="62">
        <f t="shared" si="326"/>
        <v>-197.45598236130783</v>
      </c>
      <c r="K396" s="60">
        <f t="shared" si="327"/>
        <v>-0.88727133449444562</v>
      </c>
      <c r="L396" s="59">
        <f t="shared" si="283"/>
        <v>242.93289905367553</v>
      </c>
      <c r="M396" s="62">
        <f t="shared" si="328"/>
        <v>-215.54739753595913</v>
      </c>
      <c r="N396" s="62">
        <f t="shared" si="284"/>
        <v>0.87605805059819364</v>
      </c>
      <c r="O396" s="62">
        <f t="shared" si="329"/>
        <v>0.15699829944945354</v>
      </c>
      <c r="P396" s="62">
        <f t="shared" si="285"/>
        <v>115.23319193960658</v>
      </c>
      <c r="Q396" s="62">
        <f t="shared" si="330"/>
        <v>18.091415174650709</v>
      </c>
      <c r="R396" s="62">
        <f t="shared" si="286"/>
        <v>9.0659887200744846E-2</v>
      </c>
      <c r="S396" s="62">
        <f t="shared" si="331"/>
        <v>-0.58732329802186889</v>
      </c>
      <c r="T396" s="62">
        <f t="shared" si="287"/>
        <v>27.160723812755609</v>
      </c>
      <c r="U396" s="62">
        <f t="shared" si="332"/>
        <v>-15.952125886368734</v>
      </c>
      <c r="V396" s="37"/>
      <c r="W396" s="37"/>
    </row>
    <row r="397" spans="3:23" x14ac:dyDescent="0.3">
      <c r="C397" s="58">
        <f t="shared" si="322"/>
        <v>320</v>
      </c>
      <c r="D397" s="59"/>
      <c r="E397" s="59">
        <f t="shared" si="323"/>
        <v>-0.64495399636270923</v>
      </c>
      <c r="F397" s="59">
        <f t="shared" ref="F397:G397" si="359">F396</f>
        <v>300</v>
      </c>
      <c r="G397" s="59">
        <f t="shared" si="359"/>
        <v>0</v>
      </c>
      <c r="H397" s="59">
        <f t="shared" si="282"/>
        <v>-0.37298772180006068</v>
      </c>
      <c r="I397" s="59">
        <f t="shared" si="325"/>
        <v>5.5822222222222226</v>
      </c>
      <c r="J397" s="62">
        <f t="shared" si="326"/>
        <v>-193.48619890881278</v>
      </c>
      <c r="K397" s="60">
        <f t="shared" si="327"/>
        <v>-0.87909053134126403</v>
      </c>
      <c r="L397" s="59">
        <f t="shared" si="283"/>
        <v>242.93289905367553</v>
      </c>
      <c r="M397" s="62">
        <f t="shared" si="328"/>
        <v>-213.56001130936929</v>
      </c>
      <c r="N397" s="62">
        <f t="shared" si="284"/>
        <v>0.87605805059819364</v>
      </c>
      <c r="O397" s="62">
        <f t="shared" si="329"/>
        <v>0.17420165199516985</v>
      </c>
      <c r="P397" s="62">
        <f t="shared" si="285"/>
        <v>115.23319193960658</v>
      </c>
      <c r="Q397" s="62">
        <f t="shared" si="330"/>
        <v>20.073812400555958</v>
      </c>
      <c r="R397" s="62">
        <f t="shared" si="286"/>
        <v>9.0659887200744846E-2</v>
      </c>
      <c r="S397" s="62">
        <f t="shared" si="331"/>
        <v>-0.57311594920537023</v>
      </c>
      <c r="T397" s="62">
        <f t="shared" si="287"/>
        <v>27.160723812755609</v>
      </c>
      <c r="U397" s="62">
        <f t="shared" si="332"/>
        <v>-15.566244009052333</v>
      </c>
      <c r="V397" s="37"/>
      <c r="W397" s="37"/>
    </row>
    <row r="398" spans="3:23" x14ac:dyDescent="0.3">
      <c r="C398" s="58">
        <f t="shared" si="322"/>
        <v>321</v>
      </c>
      <c r="D398" s="59"/>
      <c r="E398" s="59">
        <f t="shared" si="323"/>
        <v>-0.631525124756668</v>
      </c>
      <c r="F398" s="59">
        <f t="shared" ref="F398:G398" si="360">F397</f>
        <v>300</v>
      </c>
      <c r="G398" s="59">
        <f t="shared" si="360"/>
        <v>0</v>
      </c>
      <c r="H398" s="59">
        <f t="shared" si="282"/>
        <v>-0.37298772180006068</v>
      </c>
      <c r="I398" s="59">
        <f t="shared" si="325"/>
        <v>5.5996666666666677</v>
      </c>
      <c r="J398" s="62">
        <f t="shared" si="326"/>
        <v>-189.4575374270004</v>
      </c>
      <c r="K398" s="60">
        <f t="shared" si="327"/>
        <v>-0.87064222012617076</v>
      </c>
      <c r="L398" s="59">
        <f t="shared" si="283"/>
        <v>242.93289905367553</v>
      </c>
      <c r="M398" s="62">
        <f t="shared" si="328"/>
        <v>-211.50763857377899</v>
      </c>
      <c r="N398" s="62">
        <f t="shared" si="284"/>
        <v>0.87605805059819364</v>
      </c>
      <c r="O398" s="62">
        <f t="shared" si="329"/>
        <v>0.19135199481703541</v>
      </c>
      <c r="P398" s="62">
        <f t="shared" si="285"/>
        <v>115.23319193960658</v>
      </c>
      <c r="Q398" s="62">
        <f t="shared" si="330"/>
        <v>22.050101146778047</v>
      </c>
      <c r="R398" s="62">
        <f t="shared" si="286"/>
        <v>9.0659887200744846E-2</v>
      </c>
      <c r="S398" s="62">
        <f t="shared" si="331"/>
        <v>-0.55873420067535262</v>
      </c>
      <c r="T398" s="62">
        <f t="shared" si="287"/>
        <v>27.160723812755609</v>
      </c>
      <c r="U398" s="62">
        <f t="shared" si="332"/>
        <v>-15.175625309284021</v>
      </c>
      <c r="V398" s="37"/>
      <c r="W398" s="37"/>
    </row>
    <row r="399" spans="3:23" x14ac:dyDescent="0.3">
      <c r="C399" s="58">
        <f t="shared" si="322"/>
        <v>322</v>
      </c>
      <c r="D399" s="59"/>
      <c r="E399" s="59">
        <f t="shared" si="323"/>
        <v>-0.61790407947095627</v>
      </c>
      <c r="F399" s="59">
        <f t="shared" ref="F399:G399" si="361">F398</f>
        <v>300</v>
      </c>
      <c r="G399" s="59">
        <f t="shared" si="361"/>
        <v>0</v>
      </c>
      <c r="H399" s="59">
        <f t="shared" ref="H399:H437" si="362">H397</f>
        <v>-0.37298772180006068</v>
      </c>
      <c r="I399" s="59">
        <f t="shared" si="325"/>
        <v>5.6171111111111118</v>
      </c>
      <c r="J399" s="62">
        <f t="shared" si="326"/>
        <v>-185.37122384128688</v>
      </c>
      <c r="K399" s="60">
        <f t="shared" si="327"/>
        <v>-0.86192897167808469</v>
      </c>
      <c r="L399" s="59">
        <f t="shared" ref="L399:L437" si="363">L398</f>
        <v>242.93289905367553</v>
      </c>
      <c r="M399" s="62">
        <f t="shared" si="328"/>
        <v>-209.39090386811051</v>
      </c>
      <c r="N399" s="62">
        <f t="shared" ref="N399:N437" si="364">N398</f>
        <v>0.87605805059819364</v>
      </c>
      <c r="O399" s="62">
        <f t="shared" si="329"/>
        <v>0.20844410904986241</v>
      </c>
      <c r="P399" s="62">
        <f t="shared" ref="P399:P437" si="365">P398</f>
        <v>115.23319193960658</v>
      </c>
      <c r="Q399" s="62">
        <f t="shared" si="330"/>
        <v>24.019680026823082</v>
      </c>
      <c r="R399" s="62">
        <f t="shared" ref="R399:R437" si="366">R398</f>
        <v>9.0659887200744846E-2</v>
      </c>
      <c r="S399" s="62">
        <f t="shared" si="331"/>
        <v>-0.5441824288111996</v>
      </c>
      <c r="T399" s="62">
        <f t="shared" ref="T399:T437" si="367">T398</f>
        <v>27.160723812755609</v>
      </c>
      <c r="U399" s="62">
        <f t="shared" si="332"/>
        <v>-14.780388652695533</v>
      </c>
      <c r="V399" s="37"/>
      <c r="W399" s="37"/>
    </row>
    <row r="400" spans="3:23" x14ac:dyDescent="0.3">
      <c r="C400" s="58">
        <f t="shared" si="322"/>
        <v>323</v>
      </c>
      <c r="D400" s="59"/>
      <c r="E400" s="59">
        <f t="shared" si="323"/>
        <v>-0.60409500540225425</v>
      </c>
      <c r="F400" s="59">
        <f t="shared" ref="F400:G400" si="368">F399</f>
        <v>300</v>
      </c>
      <c r="G400" s="59">
        <f t="shared" si="368"/>
        <v>0</v>
      </c>
      <c r="H400" s="59">
        <f t="shared" si="362"/>
        <v>-0.37298772180006068</v>
      </c>
      <c r="I400" s="59">
        <f t="shared" si="325"/>
        <v>5.634555555555556</v>
      </c>
      <c r="J400" s="62">
        <f t="shared" si="326"/>
        <v>-181.22850162067627</v>
      </c>
      <c r="K400" s="60">
        <f t="shared" si="327"/>
        <v>-0.85295343744656849</v>
      </c>
      <c r="L400" s="59">
        <f t="shared" si="363"/>
        <v>242.93289905367553</v>
      </c>
      <c r="M400" s="62">
        <f t="shared" si="328"/>
        <v>-207.21045131669277</v>
      </c>
      <c r="N400" s="62">
        <f t="shared" si="364"/>
        <v>0.87605805059819364</v>
      </c>
      <c r="O400" s="62">
        <f t="shared" si="329"/>
        <v>0.22547279354747923</v>
      </c>
      <c r="P400" s="62">
        <f t="shared" si="365"/>
        <v>115.23319193960658</v>
      </c>
      <c r="Q400" s="62">
        <f t="shared" si="330"/>
        <v>25.981949696015963</v>
      </c>
      <c r="R400" s="62">
        <f t="shared" si="366"/>
        <v>9.0659887200744846E-2</v>
      </c>
      <c r="S400" s="62">
        <f t="shared" si="331"/>
        <v>-0.52946506173054997</v>
      </c>
      <c r="T400" s="62">
        <f t="shared" si="367"/>
        <v>27.160723812755609</v>
      </c>
      <c r="U400" s="62">
        <f t="shared" si="332"/>
        <v>-14.380654310167067</v>
      </c>
      <c r="V400" s="37"/>
      <c r="W400" s="37"/>
    </row>
    <row r="401" spans="3:23" x14ac:dyDescent="0.3">
      <c r="C401" s="58">
        <f t="shared" si="322"/>
        <v>324</v>
      </c>
      <c r="D401" s="59"/>
      <c r="E401" s="59">
        <f t="shared" si="323"/>
        <v>-0.5901021046645748</v>
      </c>
      <c r="F401" s="59">
        <f t="shared" ref="F401:G401" si="369">F400</f>
        <v>300</v>
      </c>
      <c r="G401" s="59">
        <f t="shared" si="369"/>
        <v>0</v>
      </c>
      <c r="H401" s="59">
        <f t="shared" si="362"/>
        <v>-0.37298772180006068</v>
      </c>
      <c r="I401" s="59">
        <f t="shared" si="325"/>
        <v>5.652000000000001</v>
      </c>
      <c r="J401" s="62">
        <f t="shared" si="326"/>
        <v>-177.03063139937245</v>
      </c>
      <c r="K401" s="60">
        <f t="shared" si="327"/>
        <v>-0.8437183486949914</v>
      </c>
      <c r="L401" s="59">
        <f t="shared" si="363"/>
        <v>242.93289905367553</v>
      </c>
      <c r="M401" s="62">
        <f t="shared" si="328"/>
        <v>-204.96694443325416</v>
      </c>
      <c r="N401" s="62">
        <f t="shared" si="364"/>
        <v>0.87605805059819364</v>
      </c>
      <c r="O401" s="62">
        <f t="shared" si="329"/>
        <v>0.24243286646544129</v>
      </c>
      <c r="P401" s="62">
        <f t="shared" si="365"/>
        <v>115.23319193960658</v>
      </c>
      <c r="Q401" s="62">
        <f t="shared" si="330"/>
        <v>27.936313033881209</v>
      </c>
      <c r="R401" s="62">
        <f t="shared" si="366"/>
        <v>9.0659887200744846E-2</v>
      </c>
      <c r="S401" s="62">
        <f t="shared" si="331"/>
        <v>-0.5145865779418205</v>
      </c>
      <c r="T401" s="62">
        <f t="shared" si="367"/>
        <v>27.160723812755609</v>
      </c>
      <c r="U401" s="62">
        <f t="shared" si="332"/>
        <v>-13.976543921228824</v>
      </c>
      <c r="V401" s="37"/>
      <c r="W401" s="37"/>
    </row>
    <row r="402" spans="3:23" x14ac:dyDescent="0.3">
      <c r="C402" s="58">
        <f t="shared" si="322"/>
        <v>325</v>
      </c>
      <c r="D402" s="59"/>
      <c r="E402" s="59">
        <f t="shared" si="323"/>
        <v>-0.57592963531055819</v>
      </c>
      <c r="F402" s="59">
        <f t="shared" ref="F402:G402" si="370">F401</f>
        <v>300</v>
      </c>
      <c r="G402" s="59">
        <f t="shared" si="370"/>
        <v>0</v>
      </c>
      <c r="H402" s="59">
        <f t="shared" si="362"/>
        <v>-0.37298772180006068</v>
      </c>
      <c r="I402" s="59">
        <f t="shared" si="325"/>
        <v>5.6694444444444452</v>
      </c>
      <c r="J402" s="62">
        <f t="shared" si="326"/>
        <v>-172.77889059316746</v>
      </c>
      <c r="K402" s="60">
        <f t="shared" si="327"/>
        <v>-0.83422651566940464</v>
      </c>
      <c r="L402" s="59">
        <f t="shared" si="363"/>
        <v>242.93289905367553</v>
      </c>
      <c r="M402" s="62">
        <f t="shared" si="328"/>
        <v>-202.66106591901493</v>
      </c>
      <c r="N402" s="62">
        <f t="shared" si="364"/>
        <v>0.87605805059819364</v>
      </c>
      <c r="O402" s="62">
        <f t="shared" si="329"/>
        <v>0.2593191668378686</v>
      </c>
      <c r="P402" s="62">
        <f t="shared" si="365"/>
        <v>115.23319193960658</v>
      </c>
      <c r="Q402" s="62">
        <f t="shared" si="330"/>
        <v>29.882175325846976</v>
      </c>
      <c r="R402" s="62">
        <f t="shared" si="366"/>
        <v>9.0659887200744846E-2</v>
      </c>
      <c r="S402" s="62">
        <f t="shared" si="331"/>
        <v>-0.49955150498139311</v>
      </c>
      <c r="T402" s="62">
        <f t="shared" si="367"/>
        <v>27.160723812755609</v>
      </c>
      <c r="U402" s="62">
        <f t="shared" si="332"/>
        <v>-13.568180457046026</v>
      </c>
      <c r="V402" s="37"/>
      <c r="W402" s="37"/>
    </row>
    <row r="403" spans="3:23" x14ac:dyDescent="0.3">
      <c r="C403" s="58">
        <f t="shared" si="322"/>
        <v>326</v>
      </c>
      <c r="D403" s="59"/>
      <c r="E403" s="59">
        <f t="shared" si="323"/>
        <v>-0.56158191003573887</v>
      </c>
      <c r="F403" s="59">
        <f t="shared" ref="F403:G403" si="371">F402</f>
        <v>300</v>
      </c>
      <c r="G403" s="59">
        <f t="shared" si="371"/>
        <v>0</v>
      </c>
      <c r="H403" s="59">
        <f t="shared" si="362"/>
        <v>-0.37298772180006068</v>
      </c>
      <c r="I403" s="59">
        <f t="shared" si="325"/>
        <v>5.6868888888888893</v>
      </c>
      <c r="J403" s="62">
        <f t="shared" si="326"/>
        <v>-168.47457301072166</v>
      </c>
      <c r="K403" s="60">
        <f t="shared" si="327"/>
        <v>-0.82448082674337797</v>
      </c>
      <c r="L403" s="59">
        <f t="shared" si="363"/>
        <v>242.93289905367553</v>
      </c>
      <c r="M403" s="62">
        <f t="shared" si="328"/>
        <v>-200.29351745493997</v>
      </c>
      <c r="N403" s="62">
        <f t="shared" si="364"/>
        <v>0.87605805059819364</v>
      </c>
      <c r="O403" s="62">
        <f t="shared" si="329"/>
        <v>0.27612655614793763</v>
      </c>
      <c r="P403" s="62">
        <f t="shared" si="365"/>
        <v>115.23319193960658</v>
      </c>
      <c r="Q403" s="62">
        <f t="shared" si="330"/>
        <v>31.818944444217852</v>
      </c>
      <c r="R403" s="62">
        <f t="shared" si="366"/>
        <v>9.0659887200744846E-2</v>
      </c>
      <c r="S403" s="62">
        <f t="shared" si="331"/>
        <v>-0.48436441803587754</v>
      </c>
      <c r="T403" s="62">
        <f t="shared" si="367"/>
        <v>27.160723812755609</v>
      </c>
      <c r="U403" s="62">
        <f t="shared" si="332"/>
        <v>-13.155688182998572</v>
      </c>
      <c r="V403" s="37"/>
      <c r="W403" s="37"/>
    </row>
    <row r="404" spans="3:23" x14ac:dyDescent="0.3">
      <c r="C404" s="58">
        <f t="shared" si="322"/>
        <v>327</v>
      </c>
      <c r="D404" s="59"/>
      <c r="E404" s="59">
        <f t="shared" si="323"/>
        <v>-0.54706329486618976</v>
      </c>
      <c r="F404" s="59">
        <f t="shared" ref="F404:G404" si="372">F403</f>
        <v>300</v>
      </c>
      <c r="G404" s="59">
        <f t="shared" si="372"/>
        <v>0</v>
      </c>
      <c r="H404" s="59">
        <f t="shared" si="362"/>
        <v>-0.37298772180006068</v>
      </c>
      <c r="I404" s="59">
        <f t="shared" si="325"/>
        <v>5.7043333333333344</v>
      </c>
      <c r="J404" s="62">
        <f t="shared" si="326"/>
        <v>-164.11898845985692</v>
      </c>
      <c r="K404" s="60">
        <f t="shared" si="327"/>
        <v>-0.81448424753906667</v>
      </c>
      <c r="L404" s="59">
        <f t="shared" si="363"/>
        <v>242.93289905367553</v>
      </c>
      <c r="M404" s="62">
        <f t="shared" si="328"/>
        <v>-197.86501948821694</v>
      </c>
      <c r="N404" s="62">
        <f t="shared" si="364"/>
        <v>0.87605805059819364</v>
      </c>
      <c r="O404" s="62">
        <f t="shared" si="329"/>
        <v>0.29284991989153403</v>
      </c>
      <c r="P404" s="62">
        <f t="shared" si="365"/>
        <v>115.23319193960658</v>
      </c>
      <c r="Q404" s="62">
        <f t="shared" si="330"/>
        <v>33.746031028359553</v>
      </c>
      <c r="R404" s="62">
        <f t="shared" si="366"/>
        <v>9.0659887200744846E-2</v>
      </c>
      <c r="S404" s="62">
        <f t="shared" si="331"/>
        <v>-0.46902993854987979</v>
      </c>
      <c r="T404" s="62">
        <f t="shared" si="367"/>
        <v>27.160723812755609</v>
      </c>
      <c r="U404" s="62">
        <f t="shared" si="332"/>
        <v>-12.739192620867021</v>
      </c>
      <c r="V404" s="37"/>
      <c r="W404" s="37"/>
    </row>
    <row r="405" spans="3:23" x14ac:dyDescent="0.3">
      <c r="C405" s="58">
        <f t="shared" si="322"/>
        <v>328</v>
      </c>
      <c r="D405" s="59"/>
      <c r="E405" s="59">
        <f t="shared" si="323"/>
        <v>-0.53237820782993939</v>
      </c>
      <c r="F405" s="59">
        <f t="shared" ref="F405:G405" si="373">F404</f>
        <v>300</v>
      </c>
      <c r="G405" s="59">
        <f t="shared" si="373"/>
        <v>0</v>
      </c>
      <c r="H405" s="59">
        <f t="shared" si="362"/>
        <v>-0.37298772180006068</v>
      </c>
      <c r="I405" s="59">
        <f t="shared" si="325"/>
        <v>5.7217777777777785</v>
      </c>
      <c r="J405" s="62">
        <f t="shared" si="326"/>
        <v>-159.71346234898181</v>
      </c>
      <c r="K405" s="60">
        <f t="shared" si="327"/>
        <v>-0.80423982002477123</v>
      </c>
      <c r="L405" s="59">
        <f t="shared" si="363"/>
        <v>242.93289905367553</v>
      </c>
      <c r="M405" s="62">
        <f t="shared" si="328"/>
        <v>-195.37631101302392</v>
      </c>
      <c r="N405" s="62">
        <f t="shared" si="364"/>
        <v>0.87605805059819364</v>
      </c>
      <c r="O405" s="62">
        <f t="shared" si="329"/>
        <v>0.30948416913359866</v>
      </c>
      <c r="P405" s="62">
        <f t="shared" si="365"/>
        <v>115.23319193960658</v>
      </c>
      <c r="Q405" s="62">
        <f t="shared" si="330"/>
        <v>35.66284866404164</v>
      </c>
      <c r="R405" s="62">
        <f t="shared" si="366"/>
        <v>9.0659887200744846E-2</v>
      </c>
      <c r="S405" s="62">
        <f t="shared" si="331"/>
        <v>-0.45355273281969444</v>
      </c>
      <c r="T405" s="62">
        <f t="shared" si="367"/>
        <v>27.160723812755609</v>
      </c>
      <c r="U405" s="62">
        <f t="shared" si="332"/>
        <v>-12.318820510636257</v>
      </c>
      <c r="V405" s="37"/>
      <c r="W405" s="37"/>
    </row>
    <row r="406" spans="3:23" x14ac:dyDescent="0.3">
      <c r="C406" s="58">
        <f t="shared" si="322"/>
        <v>329</v>
      </c>
      <c r="D406" s="59"/>
      <c r="E406" s="59">
        <f t="shared" si="323"/>
        <v>-0.51753111761255688</v>
      </c>
      <c r="F406" s="59">
        <f t="shared" ref="F406:G406" si="374">F405</f>
        <v>300</v>
      </c>
      <c r="G406" s="59">
        <f t="shared" si="374"/>
        <v>0</v>
      </c>
      <c r="H406" s="59">
        <f t="shared" si="362"/>
        <v>-0.37298772180006068</v>
      </c>
      <c r="I406" s="59">
        <f t="shared" si="325"/>
        <v>5.7392222222222227</v>
      </c>
      <c r="J406" s="62">
        <f t="shared" si="326"/>
        <v>-155.25933528376706</v>
      </c>
      <c r="K406" s="60">
        <f t="shared" si="327"/>
        <v>-0.79375066158926044</v>
      </c>
      <c r="L406" s="59">
        <f t="shared" si="363"/>
        <v>242.93289905367553</v>
      </c>
      <c r="M406" s="62">
        <f t="shared" si="328"/>
        <v>-192.82814934565198</v>
      </c>
      <c r="N406" s="62">
        <f t="shared" si="364"/>
        <v>0.87605805059819364</v>
      </c>
      <c r="O406" s="62">
        <f t="shared" si="329"/>
        <v>0.3260242420567</v>
      </c>
      <c r="P406" s="62">
        <f t="shared" si="365"/>
        <v>115.23319193960658</v>
      </c>
      <c r="Q406" s="62">
        <f t="shared" si="330"/>
        <v>37.568814061884467</v>
      </c>
      <c r="R406" s="62">
        <f t="shared" si="366"/>
        <v>9.0659887200744846E-2</v>
      </c>
      <c r="S406" s="62">
        <f t="shared" si="331"/>
        <v>-0.43793751057334201</v>
      </c>
      <c r="T406" s="62">
        <f t="shared" si="367"/>
        <v>27.160723812755609</v>
      </c>
      <c r="U406" s="62">
        <f t="shared" si="332"/>
        <v>-11.894699771928282</v>
      </c>
      <c r="V406" s="37"/>
      <c r="W406" s="37"/>
    </row>
    <row r="407" spans="3:23" x14ac:dyDescent="0.3">
      <c r="C407" s="58">
        <f t="shared" si="322"/>
        <v>330</v>
      </c>
      <c r="D407" s="59"/>
      <c r="E407" s="59">
        <f t="shared" si="323"/>
        <v>-0.50252654219732928</v>
      </c>
      <c r="F407" s="59">
        <f t="shared" ref="F407:G407" si="375">F406</f>
        <v>300</v>
      </c>
      <c r="G407" s="59">
        <f t="shared" si="375"/>
        <v>0</v>
      </c>
      <c r="H407" s="59">
        <f t="shared" si="362"/>
        <v>-0.37298772180006068</v>
      </c>
      <c r="I407" s="59">
        <f t="shared" si="325"/>
        <v>5.7566666666666677</v>
      </c>
      <c r="J407" s="62">
        <f t="shared" si="326"/>
        <v>-150.7579626591988</v>
      </c>
      <c r="K407" s="60">
        <f t="shared" si="327"/>
        <v>-0.78301996409314911</v>
      </c>
      <c r="L407" s="59">
        <f t="shared" si="363"/>
        <v>242.93289905367553</v>
      </c>
      <c r="M407" s="62">
        <f t="shared" si="328"/>
        <v>-190.22130989405363</v>
      </c>
      <c r="N407" s="62">
        <f t="shared" si="364"/>
        <v>0.87605805059819364</v>
      </c>
      <c r="O407" s="62">
        <f t="shared" si="329"/>
        <v>0.34246510550134762</v>
      </c>
      <c r="P407" s="62">
        <f t="shared" si="365"/>
        <v>115.23319193960658</v>
      </c>
      <c r="Q407" s="62">
        <f t="shared" si="330"/>
        <v>39.46334723485441</v>
      </c>
      <c r="R407" s="62">
        <f t="shared" si="366"/>
        <v>9.0659887200744846E-2</v>
      </c>
      <c r="S407" s="62">
        <f t="shared" si="331"/>
        <v>-0.42218902353739651</v>
      </c>
      <c r="T407" s="62">
        <f t="shared" si="367"/>
        <v>27.160723812755609</v>
      </c>
      <c r="U407" s="62">
        <f t="shared" si="332"/>
        <v>-11.466959465076204</v>
      </c>
      <c r="V407" s="37"/>
      <c r="W407" s="37"/>
    </row>
    <row r="408" spans="3:23" x14ac:dyDescent="0.3">
      <c r="C408" s="58">
        <f t="shared" si="322"/>
        <v>331</v>
      </c>
      <c r="D408" s="59"/>
      <c r="E408" s="59">
        <f t="shared" si="323"/>
        <v>-0.4873690474904373</v>
      </c>
      <c r="F408" s="59">
        <f t="shared" ref="F408:G408" si="376">F407</f>
        <v>300</v>
      </c>
      <c r="G408" s="59">
        <f t="shared" si="376"/>
        <v>0</v>
      </c>
      <c r="H408" s="59">
        <f t="shared" si="362"/>
        <v>-0.37298772180006068</v>
      </c>
      <c r="I408" s="59">
        <f t="shared" si="325"/>
        <v>5.7741111111111119</v>
      </c>
      <c r="J408" s="62">
        <f t="shared" si="326"/>
        <v>-146.21071424713119</v>
      </c>
      <c r="K408" s="60">
        <f t="shared" si="327"/>
        <v>-0.77205099289761292</v>
      </c>
      <c r="L408" s="59">
        <f t="shared" si="363"/>
        <v>242.93289905367553</v>
      </c>
      <c r="M408" s="62">
        <f t="shared" si="328"/>
        <v>-187.55658592188576</v>
      </c>
      <c r="N408" s="62">
        <f t="shared" si="364"/>
        <v>0.87605805059819364</v>
      </c>
      <c r="O408" s="62">
        <f t="shared" si="329"/>
        <v>0.35880175649758467</v>
      </c>
      <c r="P408" s="62">
        <f t="shared" si="365"/>
        <v>115.23319193960658</v>
      </c>
      <c r="Q408" s="62">
        <f t="shared" si="330"/>
        <v>41.345871674754157</v>
      </c>
      <c r="R408" s="62">
        <f t="shared" si="366"/>
        <v>9.0659887200744846E-2</v>
      </c>
      <c r="S408" s="62">
        <f t="shared" si="331"/>
        <v>-0.40631206399103309</v>
      </c>
      <c r="T408" s="62">
        <f t="shared" si="367"/>
        <v>27.160723812755609</v>
      </c>
      <c r="U408" s="62">
        <f t="shared" si="332"/>
        <v>-11.035729751851134</v>
      </c>
      <c r="V408" s="37"/>
      <c r="W408" s="37"/>
    </row>
    <row r="409" spans="3:23" x14ac:dyDescent="0.3">
      <c r="C409" s="58">
        <f t="shared" si="322"/>
        <v>332</v>
      </c>
      <c r="D409" s="59"/>
      <c r="E409" s="59">
        <f t="shared" si="323"/>
        <v>-0.47206324593154136</v>
      </c>
      <c r="F409" s="59">
        <f t="shared" ref="F409:G409" si="377">F408</f>
        <v>300</v>
      </c>
      <c r="G409" s="59">
        <f t="shared" si="377"/>
        <v>0</v>
      </c>
      <c r="H409" s="59">
        <f t="shared" si="362"/>
        <v>-0.37298772180006068</v>
      </c>
      <c r="I409" s="59">
        <f t="shared" si="325"/>
        <v>5.791555555555556</v>
      </c>
      <c r="J409" s="62">
        <f t="shared" si="326"/>
        <v>-141.61897377946241</v>
      </c>
      <c r="K409" s="60">
        <f t="shared" si="327"/>
        <v>-0.76084708587073346</v>
      </c>
      <c r="L409" s="59">
        <f t="shared" si="363"/>
        <v>242.93289905367553</v>
      </c>
      <c r="M409" s="62">
        <f t="shared" si="328"/>
        <v>-184.83478830711809</v>
      </c>
      <c r="N409" s="62">
        <f t="shared" si="364"/>
        <v>0.87605805059819364</v>
      </c>
      <c r="O409" s="62">
        <f t="shared" si="329"/>
        <v>0.37502922378740111</v>
      </c>
      <c r="P409" s="62">
        <f t="shared" si="365"/>
        <v>115.23319193960658</v>
      </c>
      <c r="Q409" s="62">
        <f t="shared" si="330"/>
        <v>43.215814527655262</v>
      </c>
      <c r="R409" s="62">
        <f t="shared" si="366"/>
        <v>9.0659887200744846E-2</v>
      </c>
      <c r="S409" s="62">
        <f t="shared" si="331"/>
        <v>-0.39031146330772831</v>
      </c>
      <c r="T409" s="62">
        <f t="shared" si="367"/>
        <v>27.160723812755609</v>
      </c>
      <c r="U409" s="62">
        <f t="shared" si="332"/>
        <v>-10.601141855853704</v>
      </c>
      <c r="V409" s="37"/>
      <c r="W409" s="37"/>
    </row>
    <row r="410" spans="3:23" x14ac:dyDescent="0.3">
      <c r="C410" s="58">
        <f t="shared" si="322"/>
        <v>333</v>
      </c>
      <c r="D410" s="59"/>
      <c r="E410" s="59">
        <f t="shared" si="323"/>
        <v>-0.45661379509021399</v>
      </c>
      <c r="F410" s="59">
        <f t="shared" ref="F410:G410" si="378">F409</f>
        <v>300</v>
      </c>
      <c r="G410" s="59">
        <f t="shared" si="378"/>
        <v>0</v>
      </c>
      <c r="H410" s="59">
        <f t="shared" si="362"/>
        <v>-0.37298772180006068</v>
      </c>
      <c r="I410" s="59">
        <f t="shared" si="325"/>
        <v>5.8090000000000011</v>
      </c>
      <c r="J410" s="62">
        <f t="shared" si="326"/>
        <v>-136.9841385270642</v>
      </c>
      <c r="K410" s="60">
        <f t="shared" si="327"/>
        <v>-0.74941165237178264</v>
      </c>
      <c r="L410" s="59">
        <f t="shared" si="363"/>
        <v>242.93289905367553</v>
      </c>
      <c r="M410" s="62">
        <f t="shared" si="328"/>
        <v>-182.05674529528244</v>
      </c>
      <c r="N410" s="62">
        <f t="shared" si="364"/>
        <v>0.87605805059819364</v>
      </c>
      <c r="O410" s="62">
        <f t="shared" si="329"/>
        <v>0.39114256933748998</v>
      </c>
      <c r="P410" s="62">
        <f t="shared" si="365"/>
        <v>115.23319193960658</v>
      </c>
      <c r="Q410" s="62">
        <f t="shared" si="330"/>
        <v>45.072606768217859</v>
      </c>
      <c r="R410" s="62">
        <f t="shared" si="366"/>
        <v>9.0659887200744846E-2</v>
      </c>
      <c r="S410" s="62">
        <f t="shared" si="331"/>
        <v>-0.37419209048507102</v>
      </c>
      <c r="T410" s="62">
        <f t="shared" si="367"/>
        <v>27.160723812755609</v>
      </c>
      <c r="U410" s="62">
        <f t="shared" si="332"/>
        <v>-10.16332802258267</v>
      </c>
      <c r="V410" s="37"/>
      <c r="W410" s="37"/>
    </row>
    <row r="411" spans="3:23" x14ac:dyDescent="0.3">
      <c r="C411" s="58">
        <f t="shared" si="322"/>
        <v>334</v>
      </c>
      <c r="D411" s="59"/>
      <c r="E411" s="59">
        <f t="shared" si="323"/>
        <v>-0.44102539624863973</v>
      </c>
      <c r="F411" s="59">
        <f t="shared" ref="F411:G411" si="379">F410</f>
        <v>300</v>
      </c>
      <c r="G411" s="59">
        <f t="shared" si="379"/>
        <v>0</v>
      </c>
      <c r="H411" s="59">
        <f t="shared" si="362"/>
        <v>-0.37298772180006068</v>
      </c>
      <c r="I411" s="59">
        <f t="shared" si="325"/>
        <v>5.8264444444444452</v>
      </c>
      <c r="J411" s="62">
        <f t="shared" si="326"/>
        <v>-132.30761887459192</v>
      </c>
      <c r="K411" s="60">
        <f t="shared" si="327"/>
        <v>-0.73774817221375422</v>
      </c>
      <c r="L411" s="59">
        <f t="shared" si="363"/>
        <v>242.93289905367553</v>
      </c>
      <c r="M411" s="62">
        <f t="shared" si="328"/>
        <v>-179.22330224743757</v>
      </c>
      <c r="N411" s="62">
        <f t="shared" si="364"/>
        <v>0.87605805059819364</v>
      </c>
      <c r="O411" s="62">
        <f t="shared" si="329"/>
        <v>0.40713688984189256</v>
      </c>
      <c r="P411" s="62">
        <f t="shared" si="365"/>
        <v>115.23319193960658</v>
      </c>
      <c r="Q411" s="62">
        <f t="shared" si="330"/>
        <v>46.915683372845265</v>
      </c>
      <c r="R411" s="62">
        <f t="shared" si="366"/>
        <v>9.0659887200744846E-2</v>
      </c>
      <c r="S411" s="62">
        <f t="shared" si="331"/>
        <v>-0.35795885066312433</v>
      </c>
      <c r="T411" s="62">
        <f t="shared" si="367"/>
        <v>27.160723812755609</v>
      </c>
      <c r="U411" s="62">
        <f t="shared" si="332"/>
        <v>-9.7224214791925494</v>
      </c>
      <c r="V411" s="37"/>
      <c r="W411" s="37"/>
    </row>
    <row r="412" spans="3:23" x14ac:dyDescent="0.3">
      <c r="C412" s="58">
        <f t="shared" si="322"/>
        <v>335</v>
      </c>
      <c r="D412" s="59"/>
      <c r="E412" s="59">
        <f t="shared" si="323"/>
        <v>-0.42530279297100565</v>
      </c>
      <c r="F412" s="59">
        <f t="shared" ref="F412:G412" si="380">F411</f>
        <v>300</v>
      </c>
      <c r="G412" s="59">
        <f t="shared" si="380"/>
        <v>0</v>
      </c>
      <c r="H412" s="59">
        <f t="shared" si="362"/>
        <v>-0.37298772180006068</v>
      </c>
      <c r="I412" s="59">
        <f t="shared" si="325"/>
        <v>5.8438888888888894</v>
      </c>
      <c r="J412" s="62">
        <f t="shared" si="326"/>
        <v>-127.59083789130169</v>
      </c>
      <c r="K412" s="60">
        <f t="shared" si="327"/>
        <v>-0.72586019460444906</v>
      </c>
      <c r="L412" s="59">
        <f t="shared" si="363"/>
        <v>242.93289905367553</v>
      </c>
      <c r="M412" s="62">
        <f t="shared" si="328"/>
        <v>-176.33532138292389</v>
      </c>
      <c r="N412" s="62">
        <f t="shared" si="364"/>
        <v>0.87605805059819364</v>
      </c>
      <c r="O412" s="62">
        <f t="shared" si="329"/>
        <v>0.42300731821408438</v>
      </c>
      <c r="P412" s="62">
        <f t="shared" si="365"/>
        <v>115.23319193960658</v>
      </c>
      <c r="Q412" s="62">
        <f t="shared" si="330"/>
        <v>48.744483491621828</v>
      </c>
      <c r="R412" s="62">
        <f t="shared" si="366"/>
        <v>9.0659887200744846E-2</v>
      </c>
      <c r="S412" s="62">
        <f t="shared" si="331"/>
        <v>-0.34161668363178233</v>
      </c>
      <c r="T412" s="62">
        <f t="shared" si="367"/>
        <v>27.160723812755609</v>
      </c>
      <c r="U412" s="62">
        <f t="shared" si="332"/>
        <v>-9.2785563939523499</v>
      </c>
      <c r="V412" s="37"/>
      <c r="W412" s="37"/>
    </row>
    <row r="413" spans="3:23" x14ac:dyDescent="0.3">
      <c r="C413" s="58">
        <f t="shared" si="322"/>
        <v>336</v>
      </c>
      <c r="D413" s="59"/>
      <c r="E413" s="59">
        <f t="shared" si="323"/>
        <v>-0.40945076966003296</v>
      </c>
      <c r="F413" s="59">
        <f t="shared" ref="F413:G413" si="381">F412</f>
        <v>300</v>
      </c>
      <c r="G413" s="59">
        <f t="shared" si="381"/>
        <v>0</v>
      </c>
      <c r="H413" s="59">
        <f t="shared" si="362"/>
        <v>-0.37298772180006068</v>
      </c>
      <c r="I413" s="59">
        <f t="shared" si="325"/>
        <v>5.8613333333333344</v>
      </c>
      <c r="J413" s="62">
        <f t="shared" si="326"/>
        <v>-122.83523089800988</v>
      </c>
      <c r="K413" s="60">
        <f t="shared" si="327"/>
        <v>-0.71375133706645055</v>
      </c>
      <c r="L413" s="59">
        <f t="shared" si="363"/>
        <v>242.93289905367553</v>
      </c>
      <c r="M413" s="62">
        <f t="shared" si="328"/>
        <v>-173.39368151698997</v>
      </c>
      <c r="N413" s="62">
        <f t="shared" si="364"/>
        <v>0.87605805059819364</v>
      </c>
      <c r="O413" s="62">
        <f t="shared" si="329"/>
        <v>0.43874902506803115</v>
      </c>
      <c r="P413" s="62">
        <f t="shared" si="365"/>
        <v>115.23319193960658</v>
      </c>
      <c r="Q413" s="62">
        <f t="shared" si="330"/>
        <v>50.558450618979691</v>
      </c>
      <c r="R413" s="62">
        <f t="shared" si="366"/>
        <v>9.0659887200744846E-2</v>
      </c>
      <c r="S413" s="62">
        <f t="shared" si="331"/>
        <v>-0.32517056232758945</v>
      </c>
      <c r="T413" s="62">
        <f t="shared" si="367"/>
        <v>27.160723812755609</v>
      </c>
      <c r="U413" s="62">
        <f t="shared" si="332"/>
        <v>-8.8318678354180911</v>
      </c>
      <c r="V413" s="37"/>
      <c r="W413" s="37"/>
    </row>
    <row r="414" spans="3:23" x14ac:dyDescent="0.3">
      <c r="C414" s="58">
        <f t="shared" si="322"/>
        <v>337</v>
      </c>
      <c r="D414" s="59"/>
      <c r="E414" s="59">
        <f t="shared" si="323"/>
        <v>-0.39347415010108111</v>
      </c>
      <c r="F414" s="59">
        <f t="shared" ref="F414:G414" si="382">F413</f>
        <v>300</v>
      </c>
      <c r="G414" s="59">
        <f t="shared" si="382"/>
        <v>0</v>
      </c>
      <c r="H414" s="59">
        <f t="shared" si="362"/>
        <v>-0.37298772180006068</v>
      </c>
      <c r="I414" s="59">
        <f t="shared" si="325"/>
        <v>5.8787777777777785</v>
      </c>
      <c r="J414" s="62">
        <f t="shared" si="326"/>
        <v>-118.04224503032434</v>
      </c>
      <c r="K414" s="60">
        <f t="shared" si="327"/>
        <v>-0.70142528433631013</v>
      </c>
      <c r="L414" s="59">
        <f t="shared" si="363"/>
        <v>242.93289905367553</v>
      </c>
      <c r="M414" s="62">
        <f t="shared" si="328"/>
        <v>-170.39927779336847</v>
      </c>
      <c r="N414" s="62">
        <f t="shared" si="364"/>
        <v>0.87605805059819364</v>
      </c>
      <c r="O414" s="62">
        <f t="shared" si="329"/>
        <v>0.45435722018777341</v>
      </c>
      <c r="P414" s="62">
        <f t="shared" si="365"/>
        <v>115.23319193960658</v>
      </c>
      <c r="Q414" s="62">
        <f t="shared" si="330"/>
        <v>52.357032763043783</v>
      </c>
      <c r="R414" s="62">
        <f t="shared" si="366"/>
        <v>9.0659887200744846E-2</v>
      </c>
      <c r="S414" s="62">
        <f t="shared" si="331"/>
        <v>-0.30862549132047418</v>
      </c>
      <c r="T414" s="62">
        <f t="shared" si="367"/>
        <v>27.160723812755609</v>
      </c>
      <c r="U414" s="62">
        <f t="shared" si="332"/>
        <v>-8.3824917313314025</v>
      </c>
      <c r="V414" s="37"/>
      <c r="W414" s="37"/>
    </row>
    <row r="415" spans="3:23" x14ac:dyDescent="0.3">
      <c r="C415" s="58">
        <f t="shared" si="322"/>
        <v>338</v>
      </c>
      <c r="D415" s="59"/>
      <c r="E415" s="59">
        <f t="shared" si="323"/>
        <v>-0.37737779599426063</v>
      </c>
      <c r="F415" s="59">
        <f t="shared" ref="F415:G415" si="383">F414</f>
        <v>300</v>
      </c>
      <c r="G415" s="59">
        <f t="shared" si="383"/>
        <v>0</v>
      </c>
      <c r="H415" s="59">
        <f t="shared" si="362"/>
        <v>-0.37298772180006068</v>
      </c>
      <c r="I415" s="59">
        <f t="shared" si="325"/>
        <v>5.8962222222222227</v>
      </c>
      <c r="J415" s="62">
        <f t="shared" si="326"/>
        <v>-113.21333879827819</v>
      </c>
      <c r="K415" s="60">
        <f t="shared" si="327"/>
        <v>-0.68888578724327554</v>
      </c>
      <c r="L415" s="59">
        <f t="shared" si="363"/>
        <v>242.93289905367553</v>
      </c>
      <c r="M415" s="62">
        <f t="shared" si="328"/>
        <v>-167.35302141188245</v>
      </c>
      <c r="N415" s="62">
        <f t="shared" si="364"/>
        <v>0.87605805059819364</v>
      </c>
      <c r="O415" s="62">
        <f t="shared" si="329"/>
        <v>0.46982715398509828</v>
      </c>
      <c r="P415" s="62">
        <f t="shared" si="365"/>
        <v>115.23319193960658</v>
      </c>
      <c r="Q415" s="62">
        <f t="shared" si="330"/>
        <v>54.139682613603931</v>
      </c>
      <c r="R415" s="62">
        <f t="shared" si="366"/>
        <v>9.0659887200744846E-2</v>
      </c>
      <c r="S415" s="62">
        <f t="shared" si="331"/>
        <v>-0.29198650529084852</v>
      </c>
      <c r="T415" s="62">
        <f t="shared" si="367"/>
        <v>27.160723812755609</v>
      </c>
      <c r="U415" s="62">
        <f t="shared" si="332"/>
        <v>-7.9305648272564415</v>
      </c>
      <c r="V415" s="37"/>
      <c r="W415" s="37"/>
    </row>
    <row r="416" spans="3:23" x14ac:dyDescent="0.3">
      <c r="C416" s="58">
        <f t="shared" si="322"/>
        <v>339</v>
      </c>
      <c r="D416" s="59"/>
      <c r="E416" s="59">
        <f t="shared" si="323"/>
        <v>-0.36116660547501567</v>
      </c>
      <c r="F416" s="59">
        <f t="shared" ref="F416:G416" si="384">F415</f>
        <v>300</v>
      </c>
      <c r="G416" s="59">
        <f t="shared" si="384"/>
        <v>0</v>
      </c>
      <c r="H416" s="59">
        <f t="shared" si="362"/>
        <v>-0.37298772180006068</v>
      </c>
      <c r="I416" s="59">
        <f t="shared" si="325"/>
        <v>5.9136666666666677</v>
      </c>
      <c r="J416" s="62">
        <f t="shared" si="326"/>
        <v>-108.3499816425047</v>
      </c>
      <c r="K416" s="60">
        <f t="shared" si="327"/>
        <v>-0.67613666156791163</v>
      </c>
      <c r="L416" s="59">
        <f t="shared" si="363"/>
        <v>242.93289905367553</v>
      </c>
      <c r="M416" s="62">
        <f t="shared" si="328"/>
        <v>-164.25583935116666</v>
      </c>
      <c r="N416" s="62">
        <f t="shared" si="364"/>
        <v>0.87605805059819364</v>
      </c>
      <c r="O416" s="62">
        <f t="shared" si="329"/>
        <v>0.48515411894484117</v>
      </c>
      <c r="P416" s="62">
        <f t="shared" si="365"/>
        <v>115.23319193960658</v>
      </c>
      <c r="Q416" s="62">
        <f t="shared" si="330"/>
        <v>55.905857708661607</v>
      </c>
      <c r="R416" s="62">
        <f t="shared" si="366"/>
        <v>9.0659887200744846E-2</v>
      </c>
      <c r="S416" s="62">
        <f t="shared" si="331"/>
        <v>-0.27525866749755273</v>
      </c>
      <c r="T416" s="62">
        <f t="shared" si="367"/>
        <v>27.160723812755609</v>
      </c>
      <c r="U416" s="62">
        <f t="shared" si="332"/>
        <v>-7.4762246449681591</v>
      </c>
      <c r="V416" s="37"/>
      <c r="W416" s="37"/>
    </row>
    <row r="417" spans="3:23" x14ac:dyDescent="0.3">
      <c r="C417" s="58">
        <f t="shared" ref="C417:C437" si="385">C416+1</f>
        <v>340</v>
      </c>
      <c r="D417" s="59"/>
      <c r="E417" s="59">
        <f t="shared" ref="E417:E437" si="386">SIN(I417+G417)</f>
        <v>-0.34484551162361948</v>
      </c>
      <c r="F417" s="59">
        <f t="shared" ref="F417:G417" si="387">F416</f>
        <v>300</v>
      </c>
      <c r="G417" s="59">
        <f t="shared" si="387"/>
        <v>0</v>
      </c>
      <c r="H417" s="59">
        <f t="shared" si="362"/>
        <v>-0.37298772180006068</v>
      </c>
      <c r="I417" s="59">
        <f t="shared" ref="I417:I437" si="388">C417*(3.14/180)</f>
        <v>5.9311111111111119</v>
      </c>
      <c r="J417" s="62">
        <f t="shared" ref="J417:J437" si="389">F417*E417</f>
        <v>-103.45365348708584</v>
      </c>
      <c r="K417" s="60">
        <f t="shared" ref="K417:K437" si="390">SIN(I417+H417)</f>
        <v>-0.66318178688095641</v>
      </c>
      <c r="L417" s="59">
        <f t="shared" si="363"/>
        <v>242.93289905367553</v>
      </c>
      <c r="M417" s="62">
        <f t="shared" ref="M417:M437" si="391">PRODUCT(K417,L417)</f>
        <v>-161.10867408658754</v>
      </c>
      <c r="N417" s="62">
        <f t="shared" si="364"/>
        <v>0.87605805059819364</v>
      </c>
      <c r="O417" s="62">
        <f t="shared" ref="O417:O437" si="392">SIN(I417+N417)</f>
        <v>0.50033345105738469</v>
      </c>
      <c r="P417" s="62">
        <f t="shared" si="365"/>
        <v>115.23319193960658</v>
      </c>
      <c r="Q417" s="62">
        <f t="shared" ref="Q417:Q437" si="393">PRODUCT(O417,P417)</f>
        <v>57.65502059950137</v>
      </c>
      <c r="R417" s="62">
        <f t="shared" si="366"/>
        <v>9.0659887200744846E-2</v>
      </c>
      <c r="S417" s="62">
        <f t="shared" ref="S417:S437" si="394">SIN(I417+R417)</f>
        <v>-0.25844706823710351</v>
      </c>
      <c r="T417" s="62">
        <f t="shared" si="367"/>
        <v>27.160723812755609</v>
      </c>
      <c r="U417" s="62">
        <f t="shared" ref="U417:U437" si="395">PRODUCT(S417,T417)</f>
        <v>-7.0196094406043708</v>
      </c>
      <c r="V417" s="37"/>
      <c r="W417" s="37"/>
    </row>
    <row r="418" spans="3:23" x14ac:dyDescent="0.3">
      <c r="C418" s="58">
        <f t="shared" si="385"/>
        <v>341</v>
      </c>
      <c r="D418" s="59"/>
      <c r="E418" s="59">
        <f t="shared" si="386"/>
        <v>-0.32841948096402851</v>
      </c>
      <c r="F418" s="59">
        <f t="shared" ref="F418:G418" si="396">F417</f>
        <v>300</v>
      </c>
      <c r="G418" s="59">
        <f t="shared" si="396"/>
        <v>0</v>
      </c>
      <c r="H418" s="59">
        <f t="shared" si="362"/>
        <v>-0.37298772180006068</v>
      </c>
      <c r="I418" s="59">
        <f t="shared" si="388"/>
        <v>5.948555555555556</v>
      </c>
      <c r="J418" s="62">
        <f t="shared" si="389"/>
        <v>-98.52584428920855</v>
      </c>
      <c r="K418" s="60">
        <f t="shared" si="390"/>
        <v>-0.65002510536276081</v>
      </c>
      <c r="L418" s="59">
        <f t="shared" si="363"/>
        <v>242.93289905367553</v>
      </c>
      <c r="M418" s="62">
        <f t="shared" si="391"/>
        <v>-157.91248330344638</v>
      </c>
      <c r="N418" s="62">
        <f t="shared" si="364"/>
        <v>0.87605805059819364</v>
      </c>
      <c r="O418" s="62">
        <f t="shared" si="392"/>
        <v>0.5153605312379258</v>
      </c>
      <c r="P418" s="62">
        <f t="shared" si="365"/>
        <v>115.23319193960658</v>
      </c>
      <c r="Q418" s="62">
        <f t="shared" si="393"/>
        <v>59.386639014237517</v>
      </c>
      <c r="R418" s="62">
        <f t="shared" si="366"/>
        <v>9.0659887200744846E-2</v>
      </c>
      <c r="S418" s="62">
        <f t="shared" si="394"/>
        <v>-0.24155682329470698</v>
      </c>
      <c r="T418" s="62">
        <f t="shared" si="367"/>
        <v>27.160723812755609</v>
      </c>
      <c r="U418" s="62">
        <f t="shared" si="395"/>
        <v>-6.5608581625941467</v>
      </c>
      <c r="V418" s="37"/>
      <c r="W418" s="37"/>
    </row>
    <row r="419" spans="3:23" x14ac:dyDescent="0.3">
      <c r="C419" s="58">
        <f t="shared" si="385"/>
        <v>342</v>
      </c>
      <c r="D419" s="59"/>
      <c r="E419" s="59">
        <f t="shared" si="386"/>
        <v>-0.31189351195256682</v>
      </c>
      <c r="F419" s="59">
        <f t="shared" ref="F419:G419" si="397">F418</f>
        <v>300</v>
      </c>
      <c r="G419" s="59">
        <f t="shared" si="397"/>
        <v>0</v>
      </c>
      <c r="H419" s="59">
        <f t="shared" si="362"/>
        <v>-0.37298772180006068</v>
      </c>
      <c r="I419" s="59">
        <f t="shared" si="388"/>
        <v>5.9660000000000011</v>
      </c>
      <c r="J419" s="62">
        <f t="shared" si="389"/>
        <v>-93.568053585770045</v>
      </c>
      <c r="K419" s="60">
        <f t="shared" si="390"/>
        <v>-0.63667062060368107</v>
      </c>
      <c r="L419" s="59">
        <f t="shared" si="363"/>
        <v>242.93289905367553</v>
      </c>
      <c r="M419" s="62">
        <f t="shared" si="391"/>
        <v>-154.66823960555502</v>
      </c>
      <c r="N419" s="62">
        <f t="shared" si="364"/>
        <v>0.87605805059819364</v>
      </c>
      <c r="O419" s="62">
        <f t="shared" si="392"/>
        <v>0.53023078673206503</v>
      </c>
      <c r="P419" s="62">
        <f t="shared" si="365"/>
        <v>115.23319193960658</v>
      </c>
      <c r="Q419" s="62">
        <f t="shared" si="393"/>
        <v>61.100186019784651</v>
      </c>
      <c r="R419" s="62">
        <f t="shared" si="366"/>
        <v>9.0659887200744846E-2</v>
      </c>
      <c r="S419" s="62">
        <f t="shared" si="394"/>
        <v>-0.22459307238752296</v>
      </c>
      <c r="T419" s="62">
        <f t="shared" si="367"/>
        <v>27.160723812755609</v>
      </c>
      <c r="U419" s="62">
        <f t="shared" si="395"/>
        <v>-6.1001104093757395</v>
      </c>
      <c r="V419" s="37"/>
      <c r="W419" s="37"/>
    </row>
    <row r="420" spans="3:23" x14ac:dyDescent="0.3">
      <c r="C420" s="58">
        <f t="shared" si="385"/>
        <v>343</v>
      </c>
      <c r="D420" s="59"/>
      <c r="E420" s="59">
        <f t="shared" si="386"/>
        <v>-0.29527263345689408</v>
      </c>
      <c r="F420" s="59">
        <f t="shared" ref="F420:G420" si="398">F419</f>
        <v>300</v>
      </c>
      <c r="G420" s="59">
        <f t="shared" si="398"/>
        <v>0</v>
      </c>
      <c r="H420" s="59">
        <f t="shared" si="362"/>
        <v>-0.37298772180006068</v>
      </c>
      <c r="I420" s="59">
        <f t="shared" si="388"/>
        <v>5.9834444444444452</v>
      </c>
      <c r="J420" s="62">
        <f t="shared" si="389"/>
        <v>-88.581790037068231</v>
      </c>
      <c r="K420" s="60">
        <f t="shared" si="390"/>
        <v>-0.62312239638578448</v>
      </c>
      <c r="L420" s="59">
        <f t="shared" si="363"/>
        <v>242.93289905367553</v>
      </c>
      <c r="M420" s="62">
        <f t="shared" si="391"/>
        <v>-151.37693021927217</v>
      </c>
      <c r="N420" s="62">
        <f t="shared" si="364"/>
        <v>0.87605805059819364</v>
      </c>
      <c r="O420" s="62">
        <f t="shared" si="392"/>
        <v>0.54493969250729801</v>
      </c>
      <c r="P420" s="62">
        <f t="shared" si="365"/>
        <v>115.23319193960658</v>
      </c>
      <c r="Q420" s="62">
        <f t="shared" si="393"/>
        <v>62.795140182203667</v>
      </c>
      <c r="R420" s="62">
        <f t="shared" si="366"/>
        <v>9.0659887200744846E-2</v>
      </c>
      <c r="S420" s="62">
        <f t="shared" si="394"/>
        <v>-0.20756097760064698</v>
      </c>
      <c r="T420" s="62">
        <f t="shared" si="367"/>
        <v>27.160723812755609</v>
      </c>
      <c r="U420" s="62">
        <f t="shared" si="395"/>
        <v>-5.6375063869167263</v>
      </c>
      <c r="V420" s="37"/>
      <c r="W420" s="37"/>
    </row>
    <row r="421" spans="3:23" x14ac:dyDescent="0.3">
      <c r="C421" s="58">
        <f t="shared" si="385"/>
        <v>344</v>
      </c>
      <c r="D421" s="59"/>
      <c r="E421" s="59">
        <f t="shared" si="386"/>
        <v>-0.27856190322571128</v>
      </c>
      <c r="F421" s="59">
        <f t="shared" ref="F421:G421" si="399">F420</f>
        <v>300</v>
      </c>
      <c r="G421" s="59">
        <f t="shared" si="399"/>
        <v>0</v>
      </c>
      <c r="H421" s="59">
        <f t="shared" si="362"/>
        <v>-0.37298772180006068</v>
      </c>
      <c r="I421" s="59">
        <f t="shared" si="388"/>
        <v>6.0008888888888894</v>
      </c>
      <c r="J421" s="62">
        <f t="shared" si="389"/>
        <v>-83.568570967713384</v>
      </c>
      <c r="K421" s="60">
        <f t="shared" si="390"/>
        <v>-0.60938455544623316</v>
      </c>
      <c r="L421" s="59">
        <f t="shared" si="363"/>
        <v>242.93289905367553</v>
      </c>
      <c r="M421" s="62">
        <f t="shared" si="391"/>
        <v>-148.03955669308868</v>
      </c>
      <c r="N421" s="62">
        <f t="shared" si="364"/>
        <v>0.87605805059819364</v>
      </c>
      <c r="O421" s="62">
        <f t="shared" si="392"/>
        <v>0.55948277262999124</v>
      </c>
      <c r="P421" s="62">
        <f t="shared" si="365"/>
        <v>115.23319193960658</v>
      </c>
      <c r="Q421" s="62">
        <f t="shared" si="393"/>
        <v>64.470985725375044</v>
      </c>
      <c r="R421" s="62">
        <f t="shared" si="366"/>
        <v>9.0659887200744846E-2</v>
      </c>
      <c r="S421" s="62">
        <f t="shared" si="394"/>
        <v>-0.19046572181627777</v>
      </c>
      <c r="T421" s="62">
        <f t="shared" si="367"/>
        <v>27.160723812755609</v>
      </c>
      <c r="U421" s="62">
        <f t="shared" si="395"/>
        <v>-5.1731868660490612</v>
      </c>
      <c r="V421" s="37"/>
      <c r="W421" s="37"/>
    </row>
    <row r="422" spans="3:23" x14ac:dyDescent="0.3">
      <c r="C422" s="58">
        <f t="shared" si="385"/>
        <v>345</v>
      </c>
      <c r="D422" s="59"/>
      <c r="E422" s="59">
        <f t="shared" si="386"/>
        <v>-0.26176640634968551</v>
      </c>
      <c r="F422" s="59">
        <f t="shared" ref="F422:G422" si="400">F421</f>
        <v>300</v>
      </c>
      <c r="G422" s="59">
        <f t="shared" si="400"/>
        <v>0</v>
      </c>
      <c r="H422" s="59">
        <f t="shared" si="362"/>
        <v>-0.37298772180006068</v>
      </c>
      <c r="I422" s="59">
        <f t="shared" si="388"/>
        <v>6.0183333333333344</v>
      </c>
      <c r="J422" s="62">
        <f t="shared" si="389"/>
        <v>-78.529921904905649</v>
      </c>
      <c r="K422" s="60">
        <f t="shared" si="390"/>
        <v>-0.59546127822273276</v>
      </c>
      <c r="L422" s="59">
        <f t="shared" si="363"/>
        <v>242.93289905367553</v>
      </c>
      <c r="M422" s="62">
        <f t="shared" si="391"/>
        <v>-144.65713459285573</v>
      </c>
      <c r="N422" s="62">
        <f t="shared" si="364"/>
        <v>0.87605805059819364</v>
      </c>
      <c r="O422" s="62">
        <f t="shared" si="392"/>
        <v>0.57385560162741067</v>
      </c>
      <c r="P422" s="62">
        <f t="shared" si="365"/>
        <v>115.23319193960658</v>
      </c>
      <c r="Q422" s="62">
        <f t="shared" si="393"/>
        <v>66.127212687949822</v>
      </c>
      <c r="R422" s="62">
        <f t="shared" si="366"/>
        <v>9.0659887200744846E-2</v>
      </c>
      <c r="S422" s="62">
        <f t="shared" si="394"/>
        <v>-0.17331250713656401</v>
      </c>
      <c r="T422" s="62">
        <f t="shared" si="367"/>
        <v>27.160723812755609</v>
      </c>
      <c r="U422" s="62">
        <f t="shared" si="395"/>
        <v>-4.7072931396324504</v>
      </c>
      <c r="V422" s="37"/>
      <c r="W422" s="37"/>
    </row>
    <row r="423" spans="3:23" x14ac:dyDescent="0.3">
      <c r="C423" s="58">
        <f t="shared" si="385"/>
        <v>346</v>
      </c>
      <c r="D423" s="59"/>
      <c r="E423" s="59">
        <f t="shared" si="386"/>
        <v>-0.24489125371405498</v>
      </c>
      <c r="F423" s="59">
        <f t="shared" ref="F423:G423" si="401">F422</f>
        <v>300</v>
      </c>
      <c r="G423" s="59">
        <f t="shared" si="401"/>
        <v>0</v>
      </c>
      <c r="H423" s="59">
        <f t="shared" si="362"/>
        <v>-0.37298772180006068</v>
      </c>
      <c r="I423" s="59">
        <f t="shared" si="388"/>
        <v>6.0357777777777786</v>
      </c>
      <c r="J423" s="62">
        <f t="shared" si="389"/>
        <v>-73.467376114216492</v>
      </c>
      <c r="K423" s="60">
        <f t="shared" si="390"/>
        <v>-0.58135680158142389</v>
      </c>
      <c r="L423" s="59">
        <f t="shared" si="363"/>
        <v>242.93289905367553</v>
      </c>
      <c r="M423" s="62">
        <f t="shared" si="391"/>
        <v>-141.23069319274774</v>
      </c>
      <c r="N423" s="62">
        <f t="shared" si="364"/>
        <v>0.87605805059819364</v>
      </c>
      <c r="O423" s="62">
        <f t="shared" si="392"/>
        <v>0.58805380583439504</v>
      </c>
      <c r="P423" s="62">
        <f t="shared" si="365"/>
        <v>115.23319193960658</v>
      </c>
      <c r="Q423" s="62">
        <f t="shared" si="393"/>
        <v>67.763317078530989</v>
      </c>
      <c r="R423" s="62">
        <f t="shared" si="366"/>
        <v>9.0659887200744846E-2</v>
      </c>
      <c r="S423" s="62">
        <f t="shared" si="394"/>
        <v>-0.1561065533006025</v>
      </c>
      <c r="T423" s="62">
        <f t="shared" si="367"/>
        <v>27.160723812755609</v>
      </c>
      <c r="U423" s="62">
        <f t="shared" si="395"/>
        <v>-4.2399669795588766</v>
      </c>
      <c r="V423" s="37"/>
      <c r="W423" s="37"/>
    </row>
    <row r="424" spans="3:23" x14ac:dyDescent="0.3">
      <c r="C424" s="58">
        <f t="shared" si="385"/>
        <v>347</v>
      </c>
      <c r="D424" s="59"/>
      <c r="E424" s="59">
        <f t="shared" si="386"/>
        <v>-0.22794158044337665</v>
      </c>
      <c r="F424" s="59">
        <f t="shared" ref="F424:G424" si="402">F423</f>
        <v>300</v>
      </c>
      <c r="G424" s="59">
        <f t="shared" si="402"/>
        <v>0</v>
      </c>
      <c r="H424" s="59">
        <f t="shared" si="362"/>
        <v>-0.37298772180006068</v>
      </c>
      <c r="I424" s="59">
        <f t="shared" si="388"/>
        <v>6.0532222222222227</v>
      </c>
      <c r="J424" s="62">
        <f t="shared" si="389"/>
        <v>-68.382474133012991</v>
      </c>
      <c r="K424" s="60">
        <f t="shared" si="390"/>
        <v>-0.56707541752759549</v>
      </c>
      <c r="L424" s="59">
        <f t="shared" si="363"/>
        <v>242.93289905367553</v>
      </c>
      <c r="M424" s="62">
        <f t="shared" si="391"/>
        <v>-137.76127516205227</v>
      </c>
      <c r="N424" s="62">
        <f t="shared" si="364"/>
        <v>0.87605805059819364</v>
      </c>
      <c r="O424" s="62">
        <f t="shared" si="392"/>
        <v>0.60207306472427036</v>
      </c>
      <c r="P424" s="62">
        <f t="shared" si="365"/>
        <v>115.23319193960658</v>
      </c>
      <c r="Q424" s="62">
        <f t="shared" si="393"/>
        <v>69.378801029039025</v>
      </c>
      <c r="R424" s="62">
        <f t="shared" si="366"/>
        <v>9.0659887200744846E-2</v>
      </c>
      <c r="S424" s="62">
        <f t="shared" si="394"/>
        <v>-0.13885309609606142</v>
      </c>
      <c r="T424" s="62">
        <f t="shared" si="367"/>
        <v>27.160723812755609</v>
      </c>
      <c r="U424" s="62">
        <f t="shared" si="395"/>
        <v>-3.7713505936111384</v>
      </c>
      <c r="V424" s="37"/>
      <c r="W424" s="37"/>
    </row>
    <row r="425" spans="3:23" x14ac:dyDescent="0.3">
      <c r="C425" s="58">
        <f t="shared" si="385"/>
        <v>348</v>
      </c>
      <c r="D425" s="59"/>
      <c r="E425" s="59">
        <f t="shared" si="386"/>
        <v>-0.21092254433890556</v>
      </c>
      <c r="F425" s="59">
        <f t="shared" ref="F425:G425" si="403">F424</f>
        <v>300</v>
      </c>
      <c r="G425" s="59">
        <f t="shared" si="403"/>
        <v>0</v>
      </c>
      <c r="H425" s="59">
        <f t="shared" si="362"/>
        <v>-0.37298772180006068</v>
      </c>
      <c r="I425" s="59">
        <f t="shared" si="388"/>
        <v>6.0706666666666678</v>
      </c>
      <c r="J425" s="62">
        <f t="shared" si="389"/>
        <v>-63.276763301671664</v>
      </c>
      <c r="K425" s="60">
        <f t="shared" si="390"/>
        <v>-0.55262147189962563</v>
      </c>
      <c r="L425" s="59">
        <f t="shared" si="363"/>
        <v>242.93289905367553</v>
      </c>
      <c r="M425" s="62">
        <f t="shared" si="391"/>
        <v>-134.24993624788533</v>
      </c>
      <c r="N425" s="62">
        <f t="shared" si="364"/>
        <v>0.87605805059819364</v>
      </c>
      <c r="O425" s="62">
        <f t="shared" si="392"/>
        <v>0.61590911222358846</v>
      </c>
      <c r="P425" s="62">
        <f t="shared" si="365"/>
        <v>115.23319193960658</v>
      </c>
      <c r="Q425" s="62">
        <f t="shared" si="393"/>
        <v>70.973172946213467</v>
      </c>
      <c r="R425" s="62">
        <f t="shared" si="366"/>
        <v>9.0659887200744846E-2</v>
      </c>
      <c r="S425" s="62">
        <f t="shared" si="394"/>
        <v>-0.12155738576592796</v>
      </c>
      <c r="T425" s="62">
        <f t="shared" si="367"/>
        <v>27.160723812755609</v>
      </c>
      <c r="U425" s="62">
        <f t="shared" si="395"/>
        <v>-3.3015865821889596</v>
      </c>
      <c r="V425" s="37"/>
      <c r="W425" s="37"/>
    </row>
    <row r="426" spans="3:23" x14ac:dyDescent="0.3">
      <c r="C426" s="58">
        <f t="shared" si="385"/>
        <v>349</v>
      </c>
      <c r="D426" s="59"/>
      <c r="E426" s="59">
        <f t="shared" si="386"/>
        <v>-0.19383932430907397</v>
      </c>
      <c r="F426" s="59">
        <f t="shared" ref="F426:G426" si="404">F425</f>
        <v>300</v>
      </c>
      <c r="G426" s="59">
        <f t="shared" si="404"/>
        <v>0</v>
      </c>
      <c r="H426" s="59">
        <f t="shared" si="362"/>
        <v>-0.37298772180006068</v>
      </c>
      <c r="I426" s="59">
        <f t="shared" si="388"/>
        <v>6.0881111111111119</v>
      </c>
      <c r="J426" s="62">
        <f t="shared" si="389"/>
        <v>-58.151797292722193</v>
      </c>
      <c r="K426" s="60">
        <f t="shared" si="390"/>
        <v>-0.5379993630465415</v>
      </c>
      <c r="L426" s="59">
        <f t="shared" si="363"/>
        <v>242.93289905367553</v>
      </c>
      <c r="M426" s="62">
        <f t="shared" si="391"/>
        <v>-130.69774495392718</v>
      </c>
      <c r="N426" s="62">
        <f t="shared" si="364"/>
        <v>0.87605805059819364</v>
      </c>
      <c r="O426" s="62">
        <f t="shared" si="392"/>
        <v>0.62955773801029447</v>
      </c>
      <c r="P426" s="62">
        <f t="shared" si="365"/>
        <v>115.23319193960658</v>
      </c>
      <c r="Q426" s="62">
        <f t="shared" si="393"/>
        <v>72.545947661204821</v>
      </c>
      <c r="R426" s="62">
        <f t="shared" si="366"/>
        <v>9.0659887200744846E-2</v>
      </c>
      <c r="S426" s="62">
        <f t="shared" si="394"/>
        <v>-0.10422468541085721</v>
      </c>
      <c r="T426" s="62">
        <f t="shared" si="367"/>
        <v>27.160723812755609</v>
      </c>
      <c r="U426" s="62">
        <f t="shared" si="395"/>
        <v>-2.8308178949156315</v>
      </c>
      <c r="V426" s="37"/>
      <c r="W426" s="37"/>
    </row>
    <row r="427" spans="3:23" x14ac:dyDescent="0.3">
      <c r="C427" s="58">
        <f t="shared" si="385"/>
        <v>350</v>
      </c>
      <c r="D427" s="59"/>
      <c r="E427" s="59">
        <f t="shared" si="386"/>
        <v>-0.17669711879353933</v>
      </c>
      <c r="F427" s="59">
        <f t="shared" ref="F427:G427" si="405">F426</f>
        <v>300</v>
      </c>
      <c r="G427" s="59">
        <f t="shared" si="405"/>
        <v>0</v>
      </c>
      <c r="H427" s="59">
        <f t="shared" si="362"/>
        <v>-0.37298772180006068</v>
      </c>
      <c r="I427" s="59">
        <f t="shared" si="388"/>
        <v>6.1055555555555561</v>
      </c>
      <c r="J427" s="62">
        <f t="shared" si="389"/>
        <v>-53.0091356380618</v>
      </c>
      <c r="K427" s="60">
        <f t="shared" si="390"/>
        <v>-0.5232135404895929</v>
      </c>
      <c r="L427" s="59">
        <f t="shared" si="363"/>
        <v>242.93289905367553</v>
      </c>
      <c r="M427" s="62">
        <f t="shared" si="391"/>
        <v>-127.10578221527444</v>
      </c>
      <c r="N427" s="62">
        <f t="shared" si="364"/>
        <v>0.87605805059819364</v>
      </c>
      <c r="O427" s="62">
        <f t="shared" si="392"/>
        <v>0.64301478879493601</v>
      </c>
      <c r="P427" s="62">
        <f t="shared" si="365"/>
        <v>115.23319193960658</v>
      </c>
      <c r="Q427" s="62">
        <f t="shared" si="393"/>
        <v>74.096646577212454</v>
      </c>
      <c r="R427" s="62">
        <f t="shared" si="366"/>
        <v>9.0659887200744846E-2</v>
      </c>
      <c r="S427" s="62">
        <f t="shared" si="394"/>
        <v>-8.6860269387600331E-2</v>
      </c>
      <c r="T427" s="62">
        <f t="shared" si="367"/>
        <v>27.160723812755609</v>
      </c>
      <c r="U427" s="62">
        <f t="shared" si="395"/>
        <v>-2.3591877871381635</v>
      </c>
      <c r="V427" s="37"/>
      <c r="W427" s="37"/>
    </row>
    <row r="428" spans="3:23" x14ac:dyDescent="0.3">
      <c r="C428" s="58">
        <f t="shared" si="385"/>
        <v>351</v>
      </c>
      <c r="D428" s="59"/>
      <c r="E428" s="59">
        <f t="shared" si="386"/>
        <v>-0.15950114418129693</v>
      </c>
      <c r="F428" s="59">
        <f t="shared" ref="F428:G428" si="406">F427</f>
        <v>300</v>
      </c>
      <c r="G428" s="59">
        <f t="shared" si="406"/>
        <v>0</v>
      </c>
      <c r="H428" s="59">
        <f t="shared" si="362"/>
        <v>-0.37298772180006068</v>
      </c>
      <c r="I428" s="59">
        <f t="shared" si="388"/>
        <v>6.1230000000000011</v>
      </c>
      <c r="J428" s="62">
        <f t="shared" si="389"/>
        <v>-47.850343254389081</v>
      </c>
      <c r="K428" s="60">
        <f t="shared" si="390"/>
        <v>-0.50826850356826103</v>
      </c>
      <c r="L428" s="59">
        <f t="shared" si="363"/>
        <v>242.93289905367553</v>
      </c>
      <c r="M428" s="62">
        <f t="shared" si="391"/>
        <v>-123.47514106951108</v>
      </c>
      <c r="N428" s="62">
        <f t="shared" si="364"/>
        <v>0.87605805059819364</v>
      </c>
      <c r="O428" s="62">
        <f t="shared" si="392"/>
        <v>0.65627616958451152</v>
      </c>
      <c r="P428" s="62">
        <f t="shared" si="365"/>
        <v>115.23319193960658</v>
      </c>
      <c r="Q428" s="62">
        <f t="shared" si="393"/>
        <v>75.624797815121809</v>
      </c>
      <c r="R428" s="62">
        <f t="shared" si="366"/>
        <v>9.0659887200744846E-2</v>
      </c>
      <c r="S428" s="62">
        <f t="shared" si="394"/>
        <v>-6.9469421704015696E-2</v>
      </c>
      <c r="T428" s="62">
        <f t="shared" si="367"/>
        <v>27.160723812755609</v>
      </c>
      <c r="U428" s="62">
        <f t="shared" si="395"/>
        <v>-1.8868397763346205</v>
      </c>
      <c r="V428" s="37"/>
      <c r="W428" s="37"/>
    </row>
    <row r="429" spans="3:23" x14ac:dyDescent="0.3">
      <c r="C429" s="58">
        <f t="shared" si="385"/>
        <v>352</v>
      </c>
      <c r="D429" s="59"/>
      <c r="E429" s="59">
        <f t="shared" si="386"/>
        <v>-0.14225663322333063</v>
      </c>
      <c r="F429" s="59">
        <f t="shared" ref="F429:G429" si="407">F428</f>
        <v>300</v>
      </c>
      <c r="G429" s="59">
        <f t="shared" si="407"/>
        <v>0</v>
      </c>
      <c r="H429" s="59">
        <f t="shared" si="362"/>
        <v>-0.37298772180006068</v>
      </c>
      <c r="I429" s="59">
        <f t="shared" si="388"/>
        <v>6.1404444444444453</v>
      </c>
      <c r="J429" s="62">
        <f t="shared" si="389"/>
        <v>-42.676989966999187</v>
      </c>
      <c r="K429" s="60">
        <f t="shared" si="390"/>
        <v>-0.49316880007110786</v>
      </c>
      <c r="L429" s="59">
        <f t="shared" si="363"/>
        <v>242.93289905367553</v>
      </c>
      <c r="M429" s="62">
        <f t="shared" si="391"/>
        <v>-119.80692632409674</v>
      </c>
      <c r="N429" s="62">
        <f t="shared" si="364"/>
        <v>0.87605805059819364</v>
      </c>
      <c r="O429" s="62">
        <f t="shared" si="392"/>
        <v>0.6693378449285774</v>
      </c>
      <c r="P429" s="62">
        <f t="shared" si="365"/>
        <v>115.23319193960658</v>
      </c>
      <c r="Q429" s="62">
        <f t="shared" si="393"/>
        <v>77.129936357097392</v>
      </c>
      <c r="R429" s="62">
        <f t="shared" si="366"/>
        <v>9.0659887200744846E-2</v>
      </c>
      <c r="S429" s="62">
        <f t="shared" si="394"/>
        <v>-5.2057434411143043E-2</v>
      </c>
      <c r="T429" s="62">
        <f t="shared" si="367"/>
        <v>27.160723812755609</v>
      </c>
      <c r="U429" s="62">
        <f t="shared" si="395"/>
        <v>-1.4139175984416961</v>
      </c>
      <c r="V429" s="37"/>
      <c r="W429" s="37"/>
    </row>
    <row r="430" spans="3:23" x14ac:dyDescent="0.3">
      <c r="C430" s="58">
        <f t="shared" si="385"/>
        <v>353</v>
      </c>
      <c r="D430" s="59"/>
      <c r="E430" s="59">
        <f t="shared" si="386"/>
        <v>-0.12496883344027648</v>
      </c>
      <c r="F430" s="59">
        <f t="shared" ref="F430:G430" si="408">F429</f>
        <v>300</v>
      </c>
      <c r="G430" s="59">
        <f t="shared" si="408"/>
        <v>0</v>
      </c>
      <c r="H430" s="59">
        <f t="shared" si="362"/>
        <v>-0.37298772180006068</v>
      </c>
      <c r="I430" s="59">
        <f t="shared" si="388"/>
        <v>6.1578888888888894</v>
      </c>
      <c r="J430" s="62">
        <f t="shared" si="389"/>
        <v>-37.490650032082947</v>
      </c>
      <c r="K430" s="60">
        <f t="shared" si="390"/>
        <v>-0.47791902485187521</v>
      </c>
      <c r="L430" s="59">
        <f t="shared" si="363"/>
        <v>242.93289905367553</v>
      </c>
      <c r="M430" s="62">
        <f t="shared" si="391"/>
        <v>-116.10225422017164</v>
      </c>
      <c r="N430" s="62">
        <f t="shared" si="364"/>
        <v>0.87605805059819364</v>
      </c>
      <c r="O430" s="62">
        <f t="shared" si="392"/>
        <v>0.68219584014724421</v>
      </c>
      <c r="P430" s="62">
        <f t="shared" si="365"/>
        <v>115.23319193960658</v>
      </c>
      <c r="Q430" s="62">
        <f t="shared" si="393"/>
        <v>78.611604188088563</v>
      </c>
      <c r="R430" s="62">
        <f t="shared" si="366"/>
        <v>9.0659887200744846E-2</v>
      </c>
      <c r="S430" s="62">
        <f t="shared" si="394"/>
        <v>-3.4629605992822068E-2</v>
      </c>
      <c r="T430" s="62">
        <f t="shared" si="367"/>
        <v>27.160723812755609</v>
      </c>
      <c r="U430" s="62">
        <f t="shared" si="395"/>
        <v>-0.94056516411558666</v>
      </c>
      <c r="V430" s="37"/>
      <c r="W430" s="37"/>
    </row>
    <row r="431" spans="3:23" x14ac:dyDescent="0.3">
      <c r="C431" s="58">
        <f t="shared" si="385"/>
        <v>354</v>
      </c>
      <c r="D431" s="59"/>
      <c r="E431" s="59">
        <f t="shared" si="386"/>
        <v>-0.10764300552560011</v>
      </c>
      <c r="F431" s="59">
        <f t="shared" ref="F431:G431" si="409">F430</f>
        <v>300</v>
      </c>
      <c r="G431" s="59">
        <f t="shared" si="409"/>
        <v>0</v>
      </c>
      <c r="H431" s="59">
        <f t="shared" si="362"/>
        <v>-0.37298772180006068</v>
      </c>
      <c r="I431" s="59">
        <f t="shared" si="388"/>
        <v>6.1753333333333345</v>
      </c>
      <c r="J431" s="62">
        <f t="shared" si="389"/>
        <v>-32.292901657680034</v>
      </c>
      <c r="K431" s="60">
        <f t="shared" si="390"/>
        <v>-0.46252381843126872</v>
      </c>
      <c r="L431" s="59">
        <f t="shared" si="363"/>
        <v>242.93289905367553</v>
      </c>
      <c r="M431" s="62">
        <f t="shared" si="391"/>
        <v>-112.36225209288395</v>
      </c>
      <c r="N431" s="62">
        <f t="shared" si="364"/>
        <v>0.87605805059819364</v>
      </c>
      <c r="O431" s="62">
        <f t="shared" si="392"/>
        <v>0.69484624254067295</v>
      </c>
      <c r="P431" s="62">
        <f t="shared" si="365"/>
        <v>115.23319193960658</v>
      </c>
      <c r="Q431" s="62">
        <f t="shared" si="393"/>
        <v>80.069350435203802</v>
      </c>
      <c r="R431" s="62">
        <f t="shared" si="366"/>
        <v>9.0659887200744846E-2</v>
      </c>
      <c r="S431" s="62">
        <f t="shared" si="394"/>
        <v>-1.7191239753361627E-2</v>
      </c>
      <c r="T431" s="62">
        <f t="shared" si="367"/>
        <v>27.160723812755609</v>
      </c>
      <c r="U431" s="62">
        <f t="shared" si="395"/>
        <v>-0.46692651493991999</v>
      </c>
      <c r="V431" s="37"/>
      <c r="W431" s="37"/>
    </row>
    <row r="432" spans="3:23" x14ac:dyDescent="0.3">
      <c r="C432" s="58">
        <f t="shared" si="385"/>
        <v>355</v>
      </c>
      <c r="D432" s="59"/>
      <c r="E432" s="59">
        <f t="shared" si="386"/>
        <v>-9.0284421744765364E-2</v>
      </c>
      <c r="F432" s="59">
        <f t="shared" ref="F432:G432" si="410">F431</f>
        <v>300</v>
      </c>
      <c r="G432" s="59">
        <f t="shared" si="410"/>
        <v>0</v>
      </c>
      <c r="H432" s="59">
        <f t="shared" si="362"/>
        <v>-0.37298772180006068</v>
      </c>
      <c r="I432" s="59">
        <f t="shared" si="388"/>
        <v>6.1927777777777786</v>
      </c>
      <c r="J432" s="62">
        <f t="shared" si="389"/>
        <v>-27.085326523429607</v>
      </c>
      <c r="K432" s="60">
        <f t="shared" si="390"/>
        <v>-0.44698786558484538</v>
      </c>
      <c r="L432" s="59">
        <f t="shared" si="363"/>
        <v>242.93289905367553</v>
      </c>
      <c r="M432" s="62">
        <f t="shared" si="391"/>
        <v>-108.58805802834112</v>
      </c>
      <c r="N432" s="62">
        <f t="shared" si="364"/>
        <v>0.87605805059819364</v>
      </c>
      <c r="O432" s="62">
        <f t="shared" si="392"/>
        <v>0.70728520257971128</v>
      </c>
      <c r="P432" s="62">
        <f t="shared" si="365"/>
        <v>115.23319193960658</v>
      </c>
      <c r="Q432" s="62">
        <f t="shared" si="393"/>
        <v>81.502731504911395</v>
      </c>
      <c r="R432" s="62">
        <f t="shared" si="366"/>
        <v>9.0659887200744846E-2</v>
      </c>
      <c r="S432" s="62">
        <f t="shared" si="394"/>
        <v>2.5235779625805199E-4</v>
      </c>
      <c r="T432" s="62">
        <f t="shared" si="367"/>
        <v>27.160723812755609</v>
      </c>
      <c r="U432" s="62">
        <f t="shared" si="395"/>
        <v>6.8542204061606011E-3</v>
      </c>
      <c r="V432" s="37"/>
      <c r="W432" s="37"/>
    </row>
    <row r="433" spans="3:42" x14ac:dyDescent="0.3">
      <c r="C433" s="58">
        <f t="shared" si="385"/>
        <v>356</v>
      </c>
      <c r="D433" s="59"/>
      <c r="E433" s="59">
        <f t="shared" si="386"/>
        <v>-7.2898364330873877E-2</v>
      </c>
      <c r="F433" s="59">
        <f t="shared" ref="F433:G433" si="411">F432</f>
        <v>300</v>
      </c>
      <c r="G433" s="59">
        <f t="shared" si="411"/>
        <v>0</v>
      </c>
      <c r="H433" s="59">
        <f t="shared" si="362"/>
        <v>-0.37298772180006068</v>
      </c>
      <c r="I433" s="59">
        <f t="shared" si="388"/>
        <v>6.2102222222222228</v>
      </c>
      <c r="J433" s="62">
        <f t="shared" si="389"/>
        <v>-21.869509299262162</v>
      </c>
      <c r="K433" s="60">
        <f t="shared" si="390"/>
        <v>-0.43131589391742747</v>
      </c>
      <c r="L433" s="59">
        <f t="shared" si="363"/>
        <v>242.93289905367553</v>
      </c>
      <c r="M433" s="62">
        <f t="shared" si="391"/>
        <v>-104.78082051728823</v>
      </c>
      <c r="N433" s="62">
        <f t="shared" si="364"/>
        <v>0.87605805059819364</v>
      </c>
      <c r="O433" s="62">
        <f t="shared" si="392"/>
        <v>0.71950893507731328</v>
      </c>
      <c r="P433" s="62">
        <f t="shared" si="365"/>
        <v>115.23319193960658</v>
      </c>
      <c r="Q433" s="62">
        <f t="shared" si="393"/>
        <v>82.911311218025972</v>
      </c>
      <c r="R433" s="62">
        <f t="shared" si="366"/>
        <v>9.0659887200744846E-2</v>
      </c>
      <c r="S433" s="62">
        <f t="shared" si="394"/>
        <v>1.7695878553166879E-2</v>
      </c>
      <c r="T433" s="62">
        <f t="shared" si="367"/>
        <v>27.160723812755609</v>
      </c>
      <c r="U433" s="62">
        <f t="shared" si="395"/>
        <v>0.48063287000663091</v>
      </c>
      <c r="V433" s="37"/>
      <c r="W433" s="37"/>
    </row>
    <row r="434" spans="3:42" x14ac:dyDescent="0.3">
      <c r="C434" s="58">
        <f t="shared" si="385"/>
        <v>357</v>
      </c>
      <c r="D434" s="59"/>
      <c r="E434" s="59">
        <f t="shared" si="386"/>
        <v>-5.5490123877279217E-2</v>
      </c>
      <c r="F434" s="59">
        <f t="shared" ref="F434:G434" si="412">F433</f>
        <v>300</v>
      </c>
      <c r="G434" s="59">
        <f t="shared" si="412"/>
        <v>0</v>
      </c>
      <c r="H434" s="59">
        <f t="shared" si="362"/>
        <v>-0.37298772180006068</v>
      </c>
      <c r="I434" s="59">
        <f t="shared" si="388"/>
        <v>6.2276666666666678</v>
      </c>
      <c r="J434" s="62">
        <f t="shared" si="389"/>
        <v>-16.647037163183764</v>
      </c>
      <c r="K434" s="60">
        <f t="shared" si="390"/>
        <v>-0.41551267242449041</v>
      </c>
      <c r="L434" s="59">
        <f t="shared" si="363"/>
        <v>242.93289905367553</v>
      </c>
      <c r="M434" s="62">
        <f t="shared" si="391"/>
        <v>-100.94169810562168</v>
      </c>
      <c r="N434" s="62">
        <f t="shared" si="364"/>
        <v>0.87605805059819364</v>
      </c>
      <c r="O434" s="62">
        <f t="shared" si="392"/>
        <v>0.73151372034037243</v>
      </c>
      <c r="P434" s="62">
        <f t="shared" si="365"/>
        <v>115.23319193960658</v>
      </c>
      <c r="Q434" s="62">
        <f t="shared" si="393"/>
        <v>84.294660942437829</v>
      </c>
      <c r="R434" s="62">
        <f t="shared" si="366"/>
        <v>9.0659887200744846E-2</v>
      </c>
      <c r="S434" s="62">
        <f t="shared" si="394"/>
        <v>3.5134014437862862E-2</v>
      </c>
      <c r="T434" s="62">
        <f t="shared" si="367"/>
        <v>27.160723812755609</v>
      </c>
      <c r="U434" s="62">
        <f t="shared" si="395"/>
        <v>0.9542652625801612</v>
      </c>
      <c r="V434" s="37"/>
      <c r="W434" s="37"/>
    </row>
    <row r="435" spans="3:42" x14ac:dyDescent="0.3">
      <c r="C435" s="58">
        <f t="shared" si="385"/>
        <v>358</v>
      </c>
      <c r="D435" s="59"/>
      <c r="E435" s="59">
        <f t="shared" si="386"/>
        <v>-3.8064997727657091E-2</v>
      </c>
      <c r="F435" s="59">
        <f t="shared" ref="F435:G435" si="413">F434</f>
        <v>300</v>
      </c>
      <c r="G435" s="59">
        <f t="shared" si="413"/>
        <v>0</v>
      </c>
      <c r="H435" s="59">
        <f t="shared" si="362"/>
        <v>-0.37298772180006068</v>
      </c>
      <c r="I435" s="59">
        <f t="shared" si="388"/>
        <v>6.2451111111111119</v>
      </c>
      <c r="J435" s="62">
        <f t="shared" si="389"/>
        <v>-11.419499318297127</v>
      </c>
      <c r="K435" s="60">
        <f t="shared" si="390"/>
        <v>-0.39958301004095526</v>
      </c>
      <c r="L435" s="59">
        <f t="shared" si="363"/>
        <v>242.93289905367553</v>
      </c>
      <c r="M435" s="62">
        <f t="shared" si="391"/>
        <v>-97.071859041843197</v>
      </c>
      <c r="N435" s="62">
        <f t="shared" si="364"/>
        <v>0.87605805059819364</v>
      </c>
      <c r="O435" s="62">
        <f t="shared" si="392"/>
        <v>0.74329590530162681</v>
      </c>
      <c r="P435" s="62">
        <f t="shared" si="365"/>
        <v>115.23319193960658</v>
      </c>
      <c r="Q435" s="62">
        <f t="shared" si="393"/>
        <v>85.652359723545999</v>
      </c>
      <c r="R435" s="62">
        <f t="shared" si="366"/>
        <v>9.0659887200744846E-2</v>
      </c>
      <c r="S435" s="62">
        <f t="shared" si="394"/>
        <v>5.2561459009462935E-2</v>
      </c>
      <c r="T435" s="62">
        <f t="shared" si="367"/>
        <v>27.160723812755609</v>
      </c>
      <c r="U435" s="62">
        <f t="shared" si="395"/>
        <v>1.4276072713514978</v>
      </c>
      <c r="V435" s="37"/>
      <c r="W435" s="37"/>
    </row>
    <row r="436" spans="3:42" x14ac:dyDescent="0.3">
      <c r="C436" s="58">
        <f t="shared" si="385"/>
        <v>359</v>
      </c>
      <c r="D436" s="59"/>
      <c r="E436" s="59">
        <f t="shared" si="386"/>
        <v>-2.0628288364013474E-2</v>
      </c>
      <c r="F436" s="59">
        <f t="shared" ref="F436:G436" si="414">F435</f>
        <v>300</v>
      </c>
      <c r="G436" s="59">
        <f t="shared" si="414"/>
        <v>0</v>
      </c>
      <c r="H436" s="59">
        <f t="shared" si="362"/>
        <v>-0.37298772180006068</v>
      </c>
      <c r="I436" s="59">
        <f t="shared" si="388"/>
        <v>6.2625555555555561</v>
      </c>
      <c r="J436" s="62">
        <f t="shared" si="389"/>
        <v>-6.1884865092040418</v>
      </c>
      <c r="K436" s="60">
        <f t="shared" si="390"/>
        <v>-0.38353175417782059</v>
      </c>
      <c r="L436" s="59">
        <f t="shared" si="363"/>
        <v>242.93289905367553</v>
      </c>
      <c r="M436" s="62">
        <f t="shared" si="391"/>
        <v>-93.172480921559583</v>
      </c>
      <c r="N436" s="62">
        <f t="shared" si="364"/>
        <v>0.87605805059819364</v>
      </c>
      <c r="O436" s="62">
        <f t="shared" si="392"/>
        <v>0.75485190463129381</v>
      </c>
      <c r="P436" s="62">
        <f t="shared" si="365"/>
        <v>115.23319193960658</v>
      </c>
      <c r="Q436" s="62">
        <f t="shared" si="393"/>
        <v>86.983994412355486</v>
      </c>
      <c r="R436" s="62">
        <f t="shared" si="366"/>
        <v>9.0659887200744846E-2</v>
      </c>
      <c r="S436" s="62">
        <f t="shared" si="394"/>
        <v>6.9972909080463164E-2</v>
      </c>
      <c r="T436" s="62">
        <f t="shared" si="367"/>
        <v>27.160723812755609</v>
      </c>
      <c r="U436" s="62">
        <f t="shared" si="395"/>
        <v>1.900514857909519</v>
      </c>
      <c r="V436" s="37"/>
      <c r="W436" s="37"/>
    </row>
    <row r="437" spans="3:42" x14ac:dyDescent="0.3">
      <c r="C437" s="58">
        <f t="shared" si="385"/>
        <v>360</v>
      </c>
      <c r="D437" s="59"/>
      <c r="E437" s="59">
        <f t="shared" si="386"/>
        <v>-3.1853017931371022E-3</v>
      </c>
      <c r="F437" s="59">
        <f t="shared" ref="F437:G437" si="415">F436</f>
        <v>300</v>
      </c>
      <c r="G437" s="59">
        <f t="shared" si="415"/>
        <v>0</v>
      </c>
      <c r="H437" s="59">
        <f t="shared" si="362"/>
        <v>-0.37298772180006068</v>
      </c>
      <c r="I437" s="59">
        <f t="shared" si="388"/>
        <v>6.2800000000000011</v>
      </c>
      <c r="J437" s="62">
        <f t="shared" si="389"/>
        <v>-0.95559053794113069</v>
      </c>
      <c r="K437" s="60">
        <f t="shared" si="390"/>
        <v>-0.36736378924709334</v>
      </c>
      <c r="L437" s="59">
        <f t="shared" si="363"/>
        <v>242.93289905367553</v>
      </c>
      <c r="M437" s="62">
        <f t="shared" si="391"/>
        <v>-89.244750329139862</v>
      </c>
      <c r="N437" s="62">
        <f t="shared" si="364"/>
        <v>0.87605805059819364</v>
      </c>
      <c r="O437" s="62">
        <f t="shared" si="392"/>
        <v>0.76617820182808793</v>
      </c>
      <c r="P437" s="62">
        <f t="shared" si="365"/>
        <v>115.23319193960658</v>
      </c>
      <c r="Q437" s="62">
        <f t="shared" si="393"/>
        <v>88.289159791198685</v>
      </c>
      <c r="R437" s="62">
        <f t="shared" si="366"/>
        <v>9.0659887200744846E-2</v>
      </c>
      <c r="S437" s="62">
        <f t="shared" si="394"/>
        <v>8.7363066330500949E-2</v>
      </c>
      <c r="T437" s="62">
        <f t="shared" si="367"/>
        <v>27.160723812755609</v>
      </c>
      <c r="U437" s="62">
        <f t="shared" si="395"/>
        <v>2.372844116038185</v>
      </c>
      <c r="V437" s="37"/>
      <c r="W437" s="37"/>
    </row>
    <row r="438" spans="3:42" x14ac:dyDescent="0.3">
      <c r="C438" s="52"/>
      <c r="D438" s="53"/>
      <c r="E438" s="53"/>
      <c r="F438" s="53"/>
      <c r="G438" s="53"/>
      <c r="H438" s="53"/>
      <c r="I438" s="53"/>
      <c r="J438" s="63"/>
      <c r="K438" s="54"/>
      <c r="L438" s="53"/>
      <c r="M438" s="63"/>
      <c r="N438" s="63"/>
      <c r="O438" s="63"/>
      <c r="P438" s="63"/>
      <c r="Q438" s="63"/>
      <c r="R438" s="63"/>
      <c r="S438" s="63"/>
      <c r="T438" s="63"/>
      <c r="U438" s="63"/>
      <c r="V438" s="37"/>
      <c r="W438" s="37"/>
    </row>
    <row r="439" spans="3:42" hidden="1" x14ac:dyDescent="0.3">
      <c r="C439" s="52"/>
      <c r="D439" s="53"/>
      <c r="E439" s="53"/>
      <c r="F439" s="53"/>
      <c r="G439" s="53"/>
      <c r="H439" s="53"/>
      <c r="I439" s="53"/>
      <c r="J439" s="53"/>
      <c r="K439" s="54"/>
      <c r="L439" s="53"/>
      <c r="M439" s="54"/>
      <c r="N439" s="54"/>
      <c r="O439" s="54"/>
      <c r="P439" s="54"/>
      <c r="Q439" s="54"/>
      <c r="R439" s="54"/>
      <c r="S439" s="54"/>
      <c r="T439" s="54"/>
      <c r="U439" s="54"/>
      <c r="V439" s="37"/>
      <c r="W439" s="37"/>
      <c r="AM439" s="21">
        <f>IMREAL(Y462)</f>
        <v>0</v>
      </c>
      <c r="AN439" s="21">
        <f>IMREAL(AG465)</f>
        <v>11</v>
      </c>
      <c r="AO439" s="21">
        <f>IMAGINARY(Y462)</f>
        <v>0</v>
      </c>
      <c r="AP439" s="21">
        <f>IMAGINARY(AG465)</f>
        <v>-1</v>
      </c>
    </row>
    <row r="440" spans="3:42" x14ac:dyDescent="0.3">
      <c r="C440" s="52"/>
      <c r="D440" s="53"/>
      <c r="E440" s="53"/>
      <c r="F440" s="53"/>
      <c r="G440" s="53"/>
      <c r="H440" s="53"/>
      <c r="I440" s="53"/>
      <c r="J440" s="53"/>
      <c r="K440" s="54"/>
      <c r="L440" s="53"/>
      <c r="M440" s="54"/>
      <c r="N440" s="54"/>
      <c r="O440" s="54"/>
      <c r="P440" s="54"/>
      <c r="Q440" s="54"/>
      <c r="R440" s="54"/>
      <c r="S440" s="54"/>
      <c r="T440" s="54"/>
      <c r="U440" s="54"/>
      <c r="V440" s="37"/>
      <c r="W440" s="37"/>
    </row>
    <row r="441" spans="3:42" x14ac:dyDescent="0.3">
      <c r="C441" s="35"/>
      <c r="D441" s="36"/>
      <c r="E441" s="36"/>
      <c r="F441" s="36"/>
      <c r="G441" s="36"/>
      <c r="H441" s="36"/>
      <c r="I441" s="36"/>
      <c r="J441" s="36"/>
      <c r="K441" s="37"/>
      <c r="L441" s="36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</row>
    <row r="442" spans="3:42" x14ac:dyDescent="0.3">
      <c r="C442" s="35"/>
      <c r="D442" s="36"/>
      <c r="E442" s="36"/>
      <c r="F442" s="36"/>
      <c r="G442" s="36"/>
      <c r="H442" s="36"/>
      <c r="I442" s="36"/>
      <c r="J442" s="36"/>
      <c r="K442" s="37"/>
      <c r="L442" s="36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</row>
    <row r="443" spans="3:42" x14ac:dyDescent="0.3">
      <c r="C443" s="35"/>
      <c r="D443" s="36"/>
      <c r="E443" s="36"/>
      <c r="F443" s="36"/>
      <c r="G443" s="36"/>
      <c r="H443" s="36"/>
      <c r="I443" s="36"/>
      <c r="J443" s="36"/>
      <c r="K443" s="37"/>
      <c r="L443" s="36"/>
      <c r="M443" s="37"/>
      <c r="N443" s="37"/>
      <c r="O443" s="37"/>
      <c r="P443" s="37"/>
      <c r="Q443" s="38"/>
      <c r="R443" s="38"/>
      <c r="S443" s="38"/>
      <c r="T443" s="38"/>
      <c r="U443" s="38"/>
      <c r="V443" s="38"/>
      <c r="W443" s="38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</row>
    <row r="444" spans="3:42" x14ac:dyDescent="0.3">
      <c r="C444" s="35"/>
      <c r="D444" s="36"/>
      <c r="E444" s="36"/>
      <c r="F444" s="36"/>
      <c r="G444" s="36"/>
      <c r="H444" s="36"/>
      <c r="I444" s="36"/>
      <c r="J444" s="36"/>
      <c r="K444" s="37"/>
      <c r="L444" s="36"/>
      <c r="M444" s="37"/>
      <c r="N444" s="37"/>
      <c r="O444" s="37"/>
      <c r="P444" s="37"/>
      <c r="Q444" s="38"/>
      <c r="R444" s="38"/>
      <c r="S444" s="38"/>
      <c r="T444" s="38"/>
      <c r="U444" s="38"/>
      <c r="V444" s="38"/>
      <c r="W444" s="38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</row>
    <row r="445" spans="3:42" x14ac:dyDescent="0.3">
      <c r="C445" s="35"/>
      <c r="D445" s="36"/>
      <c r="E445" s="36"/>
      <c r="F445" s="36"/>
      <c r="G445" s="36"/>
      <c r="H445" s="36"/>
      <c r="I445" s="36"/>
      <c r="J445" s="36"/>
      <c r="K445" s="37"/>
      <c r="L445" s="36"/>
      <c r="M445" s="37"/>
      <c r="N445" s="37"/>
      <c r="O445" s="37"/>
      <c r="P445" s="37"/>
      <c r="Q445" s="38"/>
      <c r="R445" s="38"/>
      <c r="S445" s="38"/>
      <c r="T445" s="38"/>
      <c r="U445" s="38"/>
      <c r="V445" s="37"/>
      <c r="W445" s="37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</row>
    <row r="446" spans="3:42" hidden="1" x14ac:dyDescent="0.3">
      <c r="C446" s="35"/>
      <c r="D446" s="36"/>
      <c r="E446" s="36"/>
      <c r="F446" s="36"/>
      <c r="G446" s="36"/>
      <c r="H446" s="36"/>
      <c r="I446" s="36"/>
      <c r="J446" s="36"/>
      <c r="K446" s="37"/>
      <c r="L446" s="36"/>
      <c r="M446" s="37"/>
      <c r="N446" s="37"/>
      <c r="O446" s="37"/>
      <c r="P446" s="37"/>
      <c r="Q446" s="38"/>
      <c r="R446" s="38"/>
      <c r="S446" s="38"/>
      <c r="T446" s="38"/>
      <c r="U446" s="38"/>
      <c r="V446" s="37"/>
      <c r="W446" s="37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</row>
    <row r="447" spans="3:42" hidden="1" x14ac:dyDescent="0.3">
      <c r="C447" s="35"/>
      <c r="D447" s="36"/>
      <c r="E447" s="36"/>
      <c r="F447" s="36"/>
      <c r="G447" s="36"/>
      <c r="H447" s="36"/>
      <c r="I447" s="36"/>
      <c r="J447" s="36"/>
      <c r="K447" s="37"/>
      <c r="L447" s="36"/>
      <c r="M447" s="37"/>
      <c r="N447" s="37"/>
      <c r="O447" s="37"/>
      <c r="P447" s="37"/>
      <c r="Q447" s="38"/>
      <c r="R447" s="38"/>
      <c r="S447" s="38"/>
      <c r="T447" s="38"/>
      <c r="U447" s="38"/>
      <c r="V447" s="37"/>
      <c r="W447" s="37"/>
      <c r="Z447" s="5"/>
      <c r="AA447" s="5"/>
      <c r="AB447" s="5"/>
      <c r="AC447" s="5"/>
      <c r="AD447" s="5"/>
      <c r="AE447" s="5"/>
      <c r="AF447" s="5"/>
      <c r="AG447" s="18">
        <f>IMARGUMENT(AG466)</f>
        <v>9.0659887200744846E-2</v>
      </c>
      <c r="AH447" s="5"/>
      <c r="AI447" s="5"/>
      <c r="AJ447" s="5"/>
      <c r="AK447" s="5"/>
      <c r="AL447" s="5"/>
    </row>
    <row r="448" spans="3:42" hidden="1" x14ac:dyDescent="0.3">
      <c r="C448" s="35"/>
      <c r="D448" s="36"/>
      <c r="E448" s="36"/>
      <c r="F448" s="36"/>
      <c r="G448" s="36"/>
      <c r="H448" s="36"/>
      <c r="I448" s="36"/>
      <c r="J448" s="36"/>
      <c r="K448" s="37"/>
      <c r="L448" s="36"/>
      <c r="M448" s="37"/>
      <c r="N448" s="37"/>
      <c r="O448" s="37"/>
      <c r="P448" s="37"/>
      <c r="Q448" s="38"/>
      <c r="R448" s="38"/>
      <c r="S448" s="38"/>
      <c r="T448" s="38"/>
      <c r="U448" s="38"/>
      <c r="V448" s="37"/>
      <c r="W448" s="37"/>
      <c r="Z448" s="5"/>
      <c r="AA448" s="5"/>
      <c r="AB448" s="5"/>
      <c r="AC448" s="5"/>
      <c r="AD448" s="5"/>
      <c r="AE448" s="5"/>
      <c r="AF448" s="5"/>
      <c r="AG448" s="20">
        <f>IMARGUMENT(AG467)</f>
        <v>-0.37298772180006062</v>
      </c>
      <c r="AH448" s="5"/>
      <c r="AI448" s="5"/>
      <c r="AJ448" s="5"/>
      <c r="AK448" s="5"/>
      <c r="AL448" s="5"/>
    </row>
    <row r="449" spans="3:38" hidden="1" x14ac:dyDescent="0.3">
      <c r="C449" s="35"/>
      <c r="D449" s="36"/>
      <c r="E449" s="36"/>
      <c r="F449" s="36"/>
      <c r="G449" s="36"/>
      <c r="H449" s="36"/>
      <c r="I449" s="36"/>
      <c r="J449" s="36"/>
      <c r="K449" s="37"/>
      <c r="L449" s="36"/>
      <c r="M449" s="37"/>
      <c r="N449" s="37"/>
      <c r="O449" s="37"/>
      <c r="P449" s="37"/>
      <c r="Q449" s="38"/>
      <c r="R449" s="38"/>
      <c r="S449" s="38"/>
      <c r="T449" s="38"/>
      <c r="U449" s="38"/>
      <c r="V449" s="37"/>
      <c r="W449" s="37"/>
      <c r="Z449" s="5"/>
      <c r="AA449" s="5"/>
      <c r="AB449" s="5"/>
      <c r="AC449" s="5"/>
      <c r="AD449" s="5"/>
      <c r="AE449" s="5"/>
      <c r="AF449" s="5"/>
      <c r="AG449" s="23">
        <f>IMARGUMENT(AG468)</f>
        <v>0.87605805059819364</v>
      </c>
      <c r="AH449" s="5"/>
      <c r="AI449" s="5"/>
      <c r="AJ449" s="5"/>
      <c r="AK449" s="5"/>
      <c r="AL449" s="5"/>
    </row>
    <row r="450" spans="3:38" hidden="1" x14ac:dyDescent="0.3">
      <c r="C450" s="35"/>
      <c r="D450" s="36"/>
      <c r="E450" s="36"/>
      <c r="F450" s="36"/>
      <c r="G450" s="36"/>
      <c r="H450" s="36"/>
      <c r="I450" s="36"/>
      <c r="J450" s="36"/>
      <c r="K450" s="37"/>
      <c r="L450" s="36"/>
      <c r="M450" s="37"/>
      <c r="N450" s="37"/>
      <c r="O450" s="37"/>
      <c r="P450" s="37"/>
      <c r="Q450" s="38"/>
      <c r="R450" s="38"/>
      <c r="S450" s="38"/>
      <c r="T450" s="38"/>
      <c r="U450" s="38"/>
      <c r="V450" s="38"/>
      <c r="W450" s="38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</row>
    <row r="451" spans="3:38" hidden="1" x14ac:dyDescent="0.3">
      <c r="C451" s="35"/>
      <c r="D451" s="36"/>
      <c r="E451" s="36"/>
      <c r="F451" s="36"/>
      <c r="G451" s="36"/>
      <c r="H451" s="36"/>
      <c r="I451" s="36"/>
      <c r="J451" s="36"/>
      <c r="K451" s="37"/>
      <c r="L451" s="36"/>
      <c r="M451" s="37"/>
      <c r="N451" s="37"/>
      <c r="O451" s="37"/>
      <c r="P451" s="37"/>
      <c r="Q451" s="38"/>
      <c r="R451" s="38"/>
      <c r="S451" s="38"/>
      <c r="T451" s="38"/>
      <c r="U451" s="38"/>
      <c r="V451" s="38"/>
      <c r="W451" s="38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</row>
    <row r="452" spans="3:38" hidden="1" x14ac:dyDescent="0.3">
      <c r="C452" s="35"/>
      <c r="D452" s="36"/>
      <c r="E452" s="36"/>
      <c r="F452" s="36"/>
      <c r="G452" s="36"/>
      <c r="H452" s="36"/>
      <c r="I452" s="36"/>
      <c r="J452" s="36"/>
      <c r="K452" s="37"/>
      <c r="L452" s="36"/>
      <c r="M452" s="37"/>
      <c r="N452" s="37"/>
      <c r="O452" s="37"/>
      <c r="P452" s="37"/>
      <c r="Q452" s="38"/>
      <c r="R452" s="38"/>
      <c r="S452" s="38"/>
      <c r="T452" s="38"/>
      <c r="U452" s="38"/>
      <c r="V452" s="38"/>
      <c r="W452" s="38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</row>
    <row r="453" spans="3:38" hidden="1" x14ac:dyDescent="0.3">
      <c r="C453" s="35"/>
      <c r="D453" s="36"/>
      <c r="E453" s="36"/>
      <c r="F453" s="36"/>
      <c r="G453" s="36"/>
      <c r="H453" s="36"/>
      <c r="I453" s="36"/>
      <c r="J453" s="36"/>
      <c r="K453" s="37"/>
      <c r="L453" s="36"/>
      <c r="M453" s="37"/>
      <c r="N453" s="37"/>
      <c r="O453" s="37"/>
      <c r="P453" s="37"/>
      <c r="Q453" s="38"/>
      <c r="R453" s="38"/>
      <c r="S453" s="38"/>
      <c r="T453" s="38"/>
      <c r="U453" s="38"/>
      <c r="V453" s="38"/>
      <c r="W453" s="39"/>
      <c r="X453" s="5"/>
      <c r="Y453" s="5"/>
      <c r="Z453" s="5"/>
      <c r="AA453" s="5"/>
      <c r="AB453" s="5"/>
      <c r="AC453" s="5" t="str">
        <f>_xlfn.CONCAT(X463,W463)</f>
        <v>0°</v>
      </c>
      <c r="AD453" s="5"/>
      <c r="AE453" s="5"/>
      <c r="AF453" s="6"/>
      <c r="AG453" s="5"/>
      <c r="AH453" s="5"/>
      <c r="AI453" s="5"/>
      <c r="AJ453" s="5"/>
      <c r="AK453" s="5"/>
      <c r="AL453" s="5"/>
    </row>
    <row r="454" spans="3:38" hidden="1" x14ac:dyDescent="0.3">
      <c r="C454" s="35"/>
      <c r="D454" s="36"/>
      <c r="E454" s="36"/>
      <c r="F454" s="36"/>
      <c r="G454" s="36"/>
      <c r="H454" s="36"/>
      <c r="I454" s="36"/>
      <c r="J454" s="36"/>
      <c r="K454" s="37"/>
      <c r="L454" s="36"/>
      <c r="M454" s="37"/>
      <c r="N454" s="37"/>
      <c r="O454" s="37"/>
      <c r="P454" s="37"/>
      <c r="Q454" s="38"/>
      <c r="R454" s="38"/>
      <c r="S454" s="38"/>
      <c r="T454" s="38"/>
      <c r="U454" s="38"/>
      <c r="V454" s="38"/>
      <c r="W454" s="39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</row>
    <row r="455" spans="3:38" hidden="1" x14ac:dyDescent="0.3">
      <c r="C455" s="35"/>
      <c r="D455" s="36"/>
      <c r="E455" s="36"/>
      <c r="F455" s="36"/>
      <c r="G455" s="36"/>
      <c r="H455" s="36"/>
      <c r="I455" s="36"/>
      <c r="J455" s="36"/>
      <c r="K455" s="37"/>
      <c r="L455" s="36"/>
      <c r="M455" s="37"/>
      <c r="N455" s="37"/>
      <c r="O455" s="37"/>
      <c r="P455" s="37"/>
      <c r="Q455" s="38"/>
      <c r="R455" s="38"/>
      <c r="S455" s="38"/>
      <c r="T455" s="38"/>
      <c r="U455" s="38"/>
      <c r="V455" s="38"/>
      <c r="W455" s="39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</row>
    <row r="456" spans="3:38" hidden="1" x14ac:dyDescent="0.3">
      <c r="C456" s="35"/>
      <c r="D456" s="36"/>
      <c r="E456" s="36"/>
      <c r="F456" s="36"/>
      <c r="G456" s="36"/>
      <c r="H456" s="36"/>
      <c r="I456" s="36"/>
      <c r="J456" s="36"/>
      <c r="K456" s="37"/>
      <c r="L456" s="36"/>
      <c r="M456" s="37"/>
      <c r="N456" s="37"/>
      <c r="O456" s="37"/>
      <c r="P456" s="37"/>
      <c r="Q456" s="38"/>
      <c r="R456" s="38"/>
      <c r="S456" s="38"/>
      <c r="T456" s="38"/>
      <c r="U456" s="38"/>
      <c r="V456" s="38"/>
      <c r="W456" s="39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</row>
    <row r="457" spans="3:38" hidden="1" x14ac:dyDescent="0.3">
      <c r="C457" s="35"/>
      <c r="D457" s="36"/>
      <c r="E457" s="36"/>
      <c r="F457" s="36"/>
      <c r="G457" s="36"/>
      <c r="H457" s="36"/>
      <c r="I457" s="36"/>
      <c r="J457" s="36"/>
      <c r="K457" s="37"/>
      <c r="L457" s="36"/>
      <c r="M457" s="37"/>
      <c r="N457" s="37"/>
      <c r="O457" s="37"/>
      <c r="P457" s="37"/>
      <c r="Q457" s="38"/>
      <c r="R457" s="38"/>
      <c r="S457" s="38"/>
      <c r="T457" s="38"/>
      <c r="U457" s="38"/>
      <c r="V457" s="38"/>
      <c r="W457" s="39"/>
      <c r="X457" s="7">
        <f>ROUND(AB27,2)</f>
        <v>27.16</v>
      </c>
      <c r="Y457" s="5"/>
      <c r="Z457" s="5"/>
      <c r="AA457" s="5"/>
      <c r="AB457" s="5"/>
      <c r="AC457" s="7">
        <f>ROUND(AD27,1)</f>
        <v>5.2</v>
      </c>
      <c r="AD457" s="5"/>
      <c r="AE457" s="5"/>
      <c r="AF457" s="5"/>
      <c r="AG457" s="5"/>
      <c r="AH457" s="5"/>
      <c r="AI457" s="5"/>
      <c r="AJ457" s="5"/>
      <c r="AK457" s="5"/>
      <c r="AL457" s="5"/>
    </row>
    <row r="458" spans="3:38" hidden="1" x14ac:dyDescent="0.3">
      <c r="C458" s="35"/>
      <c r="D458" s="36"/>
      <c r="E458" s="36"/>
      <c r="F458" s="36"/>
      <c r="G458" s="36"/>
      <c r="H458" s="36"/>
      <c r="I458" s="36"/>
      <c r="J458" s="36"/>
      <c r="K458" s="37"/>
      <c r="L458" s="36"/>
      <c r="M458" s="37"/>
      <c r="N458" s="37"/>
      <c r="O458" s="37"/>
      <c r="P458" s="37"/>
      <c r="Q458" s="38"/>
      <c r="R458" s="38"/>
      <c r="S458" s="38"/>
      <c r="T458" s="38"/>
      <c r="U458" s="38"/>
      <c r="V458" s="38"/>
      <c r="W458" s="39"/>
      <c r="X458" s="8">
        <f>ROUND(AB28,2)</f>
        <v>242.93</v>
      </c>
      <c r="Y458" s="5"/>
      <c r="Z458" s="5"/>
      <c r="AA458" s="5"/>
      <c r="AB458" s="5"/>
      <c r="AC458" s="7">
        <f>ROUND(AD28,1)</f>
        <v>-21.4</v>
      </c>
      <c r="AD458" s="5"/>
      <c r="AE458" s="5"/>
      <c r="AF458" s="5"/>
      <c r="AG458" s="5"/>
      <c r="AH458" s="5"/>
      <c r="AI458" s="5"/>
      <c r="AJ458" s="5"/>
      <c r="AK458" s="5"/>
      <c r="AL458" s="5"/>
    </row>
    <row r="459" spans="3:38" hidden="1" x14ac:dyDescent="0.3">
      <c r="C459" s="35"/>
      <c r="D459" s="36"/>
      <c r="E459" s="36"/>
      <c r="F459" s="36"/>
      <c r="G459" s="36"/>
      <c r="H459" s="36"/>
      <c r="I459" s="36"/>
      <c r="J459" s="36"/>
      <c r="K459" s="37"/>
      <c r="L459" s="36"/>
      <c r="M459" s="37"/>
      <c r="N459" s="37"/>
      <c r="O459" s="37"/>
      <c r="P459" s="37"/>
      <c r="Q459" s="38"/>
      <c r="R459" s="38"/>
      <c r="S459" s="38"/>
      <c r="T459" s="38"/>
      <c r="U459" s="38"/>
      <c r="V459" s="38"/>
      <c r="W459" s="39"/>
      <c r="X459" s="6">
        <f>ROUND(AB29,2)</f>
        <v>115.23</v>
      </c>
      <c r="Y459" s="5"/>
      <c r="Z459" s="5"/>
      <c r="AA459" s="5"/>
      <c r="AB459" s="5"/>
      <c r="AC459" s="7">
        <f>ROUND(AD29,1)</f>
        <v>50.2</v>
      </c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3:38" hidden="1" x14ac:dyDescent="0.3">
      <c r="C460" s="35"/>
      <c r="D460" s="36"/>
      <c r="E460" s="36"/>
      <c r="F460" s="36"/>
      <c r="G460" s="36"/>
      <c r="H460" s="36"/>
      <c r="I460" s="36"/>
      <c r="J460" s="36"/>
      <c r="K460" s="37"/>
      <c r="L460" s="36"/>
      <c r="M460" s="37"/>
      <c r="N460" s="37"/>
      <c r="O460" s="37"/>
      <c r="P460" s="37"/>
      <c r="Q460" s="38"/>
      <c r="R460" s="38"/>
      <c r="S460" s="38"/>
      <c r="T460" s="38"/>
      <c r="U460" s="38"/>
      <c r="V460" s="38"/>
      <c r="W460" s="39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3:38" hidden="1" x14ac:dyDescent="0.3">
      <c r="C461" s="35"/>
      <c r="D461" s="36"/>
      <c r="E461" s="36"/>
      <c r="F461" s="36"/>
      <c r="G461" s="36"/>
      <c r="H461" s="36"/>
      <c r="I461" s="36"/>
      <c r="J461" s="36"/>
      <c r="K461" s="37"/>
      <c r="L461" s="36"/>
      <c r="M461" s="37"/>
      <c r="N461" s="37"/>
      <c r="O461" s="37"/>
      <c r="P461" s="37"/>
      <c r="Q461" s="38"/>
      <c r="R461" s="38"/>
      <c r="S461" s="38"/>
      <c r="T461" s="38"/>
      <c r="U461" s="38"/>
      <c r="V461" s="38"/>
      <c r="W461" s="39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</row>
    <row r="462" spans="3:38" hidden="1" x14ac:dyDescent="0.3">
      <c r="C462" s="35"/>
      <c r="D462" s="36"/>
      <c r="E462" s="36"/>
      <c r="F462" s="36"/>
      <c r="G462" s="36"/>
      <c r="H462" s="36"/>
      <c r="I462" s="36"/>
      <c r="J462" s="36"/>
      <c r="K462" s="37"/>
      <c r="L462" s="36"/>
      <c r="M462" s="37"/>
      <c r="N462" s="37"/>
      <c r="O462" s="37"/>
      <c r="P462" s="37"/>
      <c r="Q462" s="38"/>
      <c r="R462" s="38"/>
      <c r="S462" s="38"/>
      <c r="T462" s="38"/>
      <c r="U462" s="38"/>
      <c r="V462" s="38"/>
      <c r="W462" s="39">
        <v>0</v>
      </c>
      <c r="X462" s="9">
        <v>0</v>
      </c>
      <c r="Y462" s="6" t="str">
        <f>COMPLEX(W462,X462)</f>
        <v>0</v>
      </c>
      <c r="Z462" s="6"/>
      <c r="AA462" s="6"/>
      <c r="AB462" s="6"/>
      <c r="AC462" s="6"/>
      <c r="AD462" s="6"/>
      <c r="AE462" s="6"/>
      <c r="AF462" s="5"/>
      <c r="AG462" s="5"/>
      <c r="AH462" s="5"/>
      <c r="AI462" s="5"/>
      <c r="AJ462" s="5"/>
      <c r="AK462" s="5"/>
      <c r="AL462" s="5"/>
    </row>
    <row r="463" spans="3:38" hidden="1" x14ac:dyDescent="0.3">
      <c r="C463" s="35"/>
      <c r="D463" s="36"/>
      <c r="E463" s="36"/>
      <c r="F463" s="36"/>
      <c r="G463" s="36"/>
      <c r="H463" s="36"/>
      <c r="I463" s="36"/>
      <c r="J463" s="36"/>
      <c r="K463" s="37"/>
      <c r="L463" s="36"/>
      <c r="M463" s="37"/>
      <c r="N463" s="37"/>
      <c r="O463" s="37"/>
      <c r="P463" s="37"/>
      <c r="Q463" s="38"/>
      <c r="R463" s="38"/>
      <c r="S463" s="38"/>
      <c r="T463" s="38"/>
      <c r="U463" s="38"/>
      <c r="V463" s="38"/>
      <c r="W463" s="10" t="s">
        <v>11</v>
      </c>
      <c r="X463" s="11">
        <v>0</v>
      </c>
      <c r="Y463" s="6"/>
      <c r="Z463" s="6"/>
      <c r="AA463" s="6"/>
      <c r="AB463" s="6"/>
      <c r="AC463" s="6"/>
      <c r="AD463" s="6"/>
      <c r="AE463" s="10" t="s">
        <v>12</v>
      </c>
      <c r="AF463" s="5"/>
      <c r="AG463" s="5"/>
      <c r="AH463" s="5"/>
      <c r="AI463" s="5"/>
      <c r="AJ463" s="5"/>
      <c r="AK463" s="5"/>
      <c r="AL463" s="5"/>
    </row>
    <row r="464" spans="3:38" hidden="1" x14ac:dyDescent="0.3">
      <c r="C464" s="35"/>
      <c r="D464" s="36"/>
      <c r="E464" s="36"/>
      <c r="F464" s="36"/>
      <c r="G464" s="36"/>
      <c r="H464" s="36"/>
      <c r="I464" s="36"/>
      <c r="J464" s="36"/>
      <c r="K464" s="37"/>
      <c r="L464" s="36"/>
      <c r="M464" s="37"/>
      <c r="N464" s="37"/>
      <c r="O464" s="37"/>
      <c r="P464" s="37"/>
      <c r="Q464" s="38"/>
      <c r="R464" s="38"/>
      <c r="S464" s="38"/>
      <c r="T464" s="38"/>
      <c r="U464" s="38"/>
      <c r="V464" s="38"/>
      <c r="W464" s="40"/>
      <c r="X464" s="12" t="s">
        <v>7</v>
      </c>
      <c r="Y464" s="13"/>
      <c r="Z464" s="13"/>
      <c r="AA464" s="13"/>
      <c r="AB464" s="13"/>
      <c r="AC464" s="13"/>
      <c r="AD464" s="13"/>
      <c r="AE464" s="14" t="s">
        <v>8</v>
      </c>
      <c r="AF464" s="5"/>
      <c r="AG464" s="5"/>
      <c r="AH464" s="5"/>
      <c r="AI464" s="5"/>
      <c r="AJ464" s="5"/>
      <c r="AK464" s="5"/>
      <c r="AL464" s="5"/>
    </row>
    <row r="465" spans="3:38" hidden="1" x14ac:dyDescent="0.3">
      <c r="C465" s="35"/>
      <c r="D465" s="36"/>
      <c r="E465" s="36"/>
      <c r="F465" s="36"/>
      <c r="G465" s="36"/>
      <c r="H465" s="36"/>
      <c r="I465" s="36"/>
      <c r="J465" s="36"/>
      <c r="K465" s="37"/>
      <c r="L465" s="36"/>
      <c r="M465" s="37"/>
      <c r="N465" s="37"/>
      <c r="O465" s="37"/>
      <c r="P465" s="37"/>
      <c r="Q465" s="38"/>
      <c r="R465" s="38"/>
      <c r="S465" s="38"/>
      <c r="T465" s="38"/>
      <c r="U465" s="38"/>
      <c r="V465" s="38"/>
      <c r="W465" s="39"/>
      <c r="X465" s="15"/>
      <c r="Y465" s="16"/>
      <c r="Z465" s="16"/>
      <c r="AA465" s="16"/>
      <c r="AB465" s="16"/>
      <c r="AC465" s="16"/>
      <c r="AD465" s="16"/>
      <c r="AE465" s="6"/>
      <c r="AF465" s="5"/>
      <c r="AG465" s="17" t="str">
        <f>IMSUM(E7,E9)</f>
        <v>11-i</v>
      </c>
      <c r="AH465" s="5"/>
      <c r="AI465" s="5"/>
      <c r="AJ465" s="5"/>
      <c r="AK465" s="5"/>
      <c r="AL465" s="5"/>
    </row>
    <row r="466" spans="3:38" hidden="1" x14ac:dyDescent="0.3">
      <c r="C466" s="35"/>
      <c r="D466" s="36"/>
      <c r="E466" s="36"/>
      <c r="F466" s="36"/>
      <c r="G466" s="36"/>
      <c r="H466" s="36"/>
      <c r="I466" s="36"/>
      <c r="J466" s="36"/>
      <c r="K466" s="37"/>
      <c r="L466" s="36"/>
      <c r="M466" s="37"/>
      <c r="N466" s="37"/>
      <c r="O466" s="37"/>
      <c r="P466" s="37"/>
      <c r="Q466" s="38"/>
      <c r="R466" s="38"/>
      <c r="S466" s="38"/>
      <c r="T466" s="38"/>
      <c r="U466" s="38"/>
      <c r="V466" s="38"/>
      <c r="W466" s="41"/>
      <c r="X466" s="22"/>
      <c r="Y466" s="18"/>
      <c r="AA466" s="18"/>
      <c r="AB466" s="18"/>
      <c r="AC466" s="18"/>
      <c r="AD466" s="18"/>
      <c r="AF466" s="5"/>
      <c r="AG466" s="19" t="str">
        <f>IMDIV(I7,AG465)</f>
        <v>27,0491803278689+2,45901639344262i</v>
      </c>
      <c r="AH466" s="5"/>
      <c r="AI466" s="5"/>
      <c r="AJ466" s="5"/>
      <c r="AK466" s="5"/>
      <c r="AL466" s="5"/>
    </row>
    <row r="467" spans="3:38" hidden="1" x14ac:dyDescent="0.3">
      <c r="C467" s="35"/>
      <c r="D467" s="36"/>
      <c r="E467" s="36"/>
      <c r="F467" s="36"/>
      <c r="G467" s="36"/>
      <c r="H467" s="36"/>
      <c r="I467" s="36"/>
      <c r="J467" s="36"/>
      <c r="K467" s="37"/>
      <c r="L467" s="36"/>
      <c r="M467" s="37"/>
      <c r="N467" s="37"/>
      <c r="O467" s="37"/>
      <c r="P467" s="37"/>
      <c r="Q467" s="38"/>
      <c r="R467" s="38"/>
      <c r="S467" s="38"/>
      <c r="T467" s="38"/>
      <c r="U467" s="38"/>
      <c r="V467" s="38"/>
      <c r="W467" s="41"/>
      <c r="X467" s="22"/>
      <c r="Y467" s="20"/>
      <c r="AA467" s="20"/>
      <c r="AB467" s="20"/>
      <c r="AC467" s="20"/>
      <c r="AD467" s="20"/>
      <c r="AF467" s="5"/>
      <c r="AG467" s="17" t="str">
        <f>IMPRODUCT(AG466,E7)</f>
        <v>226,229508196722-88,5245901639346i</v>
      </c>
      <c r="AH467" s="5"/>
      <c r="AI467" s="5"/>
      <c r="AJ467" s="5"/>
      <c r="AK467" s="5"/>
      <c r="AL467" s="5"/>
    </row>
    <row r="468" spans="3:38" hidden="1" x14ac:dyDescent="0.3">
      <c r="C468" s="35"/>
      <c r="D468" s="36"/>
      <c r="E468" s="36"/>
      <c r="F468" s="36"/>
      <c r="G468" s="36"/>
      <c r="H468" s="36"/>
      <c r="I468" s="36"/>
      <c r="J468" s="36"/>
      <c r="K468" s="37"/>
      <c r="L468" s="36"/>
      <c r="M468" s="37"/>
      <c r="N468" s="37"/>
      <c r="O468" s="37"/>
      <c r="P468" s="37"/>
      <c r="Q468" s="38"/>
      <c r="R468" s="38"/>
      <c r="S468" s="38"/>
      <c r="T468" s="38"/>
      <c r="U468" s="38"/>
      <c r="V468" s="38"/>
      <c r="W468" s="41"/>
      <c r="X468" s="22"/>
      <c r="Y468" s="23"/>
      <c r="AA468" s="23"/>
      <c r="AB468" s="23"/>
      <c r="AC468" s="23"/>
      <c r="AD468" s="23"/>
      <c r="AF468" s="5"/>
      <c r="AG468" s="17" t="str">
        <f>IMPRODUCT(AG466,E9)</f>
        <v>73,7704918032788+88,5245901639346i</v>
      </c>
      <c r="AH468" s="5"/>
      <c r="AI468" s="5"/>
      <c r="AJ468" s="5"/>
      <c r="AK468" s="5"/>
      <c r="AL468" s="5"/>
    </row>
    <row r="469" spans="3:38" hidden="1" x14ac:dyDescent="0.3">
      <c r="C469" s="35"/>
      <c r="D469" s="36"/>
      <c r="E469" s="36"/>
      <c r="F469" s="36"/>
      <c r="G469" s="36"/>
      <c r="H469" s="36"/>
      <c r="I469" s="36"/>
      <c r="J469" s="36"/>
      <c r="K469" s="37"/>
      <c r="L469" s="36"/>
      <c r="M469" s="37"/>
      <c r="N469" s="37"/>
      <c r="O469" s="37"/>
      <c r="P469" s="37"/>
      <c r="Q469" s="38"/>
      <c r="R469" s="38"/>
      <c r="S469" s="38"/>
      <c r="T469" s="38"/>
      <c r="U469" s="38"/>
      <c r="V469" s="38"/>
      <c r="W469" s="38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</row>
    <row r="470" spans="3:38" hidden="1" x14ac:dyDescent="0.3">
      <c r="C470" s="35"/>
      <c r="D470" s="36"/>
      <c r="E470" s="36"/>
      <c r="F470" s="36"/>
      <c r="G470" s="36"/>
      <c r="H470" s="36"/>
      <c r="I470" s="36"/>
      <c r="J470" s="36"/>
      <c r="K470" s="37"/>
      <c r="L470" s="36"/>
      <c r="M470" s="37"/>
      <c r="N470" s="37"/>
      <c r="O470" s="37"/>
      <c r="P470" s="37"/>
      <c r="Q470" s="38"/>
      <c r="R470" s="38"/>
      <c r="S470" s="38"/>
      <c r="T470" s="38"/>
      <c r="U470" s="38"/>
      <c r="V470" s="38"/>
      <c r="W470" s="38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</row>
    <row r="471" spans="3:38" hidden="1" x14ac:dyDescent="0.3">
      <c r="C471" s="35"/>
      <c r="D471" s="36"/>
      <c r="E471" s="36"/>
      <c r="F471" s="36"/>
      <c r="G471" s="36"/>
      <c r="H471" s="36"/>
      <c r="I471" s="36"/>
      <c r="J471" s="36"/>
      <c r="K471" s="37"/>
      <c r="L471" s="36"/>
      <c r="M471" s="37"/>
      <c r="N471" s="37"/>
      <c r="O471" s="37"/>
      <c r="P471" s="37"/>
      <c r="Q471" s="38"/>
      <c r="R471" s="38"/>
      <c r="S471" s="38"/>
      <c r="T471" s="38"/>
      <c r="U471" s="38"/>
      <c r="V471" s="38"/>
      <c r="W471" s="38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</row>
    <row r="472" spans="3:38" x14ac:dyDescent="0.3">
      <c r="C472" s="35"/>
      <c r="D472" s="36"/>
      <c r="E472" s="36"/>
      <c r="F472" s="36"/>
      <c r="G472" s="36"/>
      <c r="H472" s="36"/>
      <c r="I472" s="36"/>
      <c r="J472" s="36"/>
      <c r="K472" s="37"/>
      <c r="L472" s="36"/>
      <c r="M472" s="37"/>
      <c r="N472" s="37"/>
      <c r="O472" s="37"/>
      <c r="P472" s="37"/>
      <c r="Q472" s="38"/>
      <c r="R472" s="38"/>
      <c r="S472" s="38"/>
      <c r="T472" s="38"/>
      <c r="U472" s="38"/>
      <c r="V472" s="38"/>
      <c r="W472" s="38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</row>
    <row r="473" spans="3:38" x14ac:dyDescent="0.3">
      <c r="C473" s="35"/>
      <c r="D473" s="36"/>
      <c r="E473" s="36"/>
      <c r="F473" s="36"/>
      <c r="G473" s="36"/>
      <c r="H473" s="36"/>
      <c r="I473" s="36"/>
      <c r="J473" s="36"/>
      <c r="K473" s="37"/>
      <c r="L473" s="36"/>
      <c r="M473" s="37"/>
      <c r="N473" s="37"/>
      <c r="O473" s="37"/>
      <c r="P473" s="37"/>
      <c r="Q473" s="38"/>
      <c r="R473" s="38"/>
      <c r="S473" s="38"/>
      <c r="T473" s="38"/>
      <c r="U473" s="38"/>
      <c r="V473" s="38"/>
      <c r="W473" s="38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</row>
    <row r="474" spans="3:38" x14ac:dyDescent="0.3">
      <c r="C474" s="35"/>
      <c r="D474" s="36"/>
      <c r="E474" s="36"/>
      <c r="F474" s="36"/>
      <c r="G474" s="36"/>
      <c r="H474" s="36"/>
      <c r="I474" s="36"/>
      <c r="J474" s="36"/>
      <c r="K474" s="37"/>
      <c r="L474" s="36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</row>
    <row r="475" spans="3:38" x14ac:dyDescent="0.3">
      <c r="C475" s="35"/>
      <c r="D475" s="36"/>
      <c r="E475" s="36"/>
      <c r="F475" s="36"/>
      <c r="G475" s="36"/>
      <c r="H475" s="36"/>
      <c r="I475" s="36"/>
      <c r="J475" s="36"/>
      <c r="K475" s="37"/>
      <c r="L475" s="36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</row>
    <row r="476" spans="3:38" x14ac:dyDescent="0.3">
      <c r="C476" s="35"/>
      <c r="D476" s="36"/>
      <c r="E476" s="36"/>
      <c r="F476" s="36"/>
      <c r="G476" s="36"/>
      <c r="H476" s="36"/>
      <c r="I476" s="36"/>
      <c r="J476" s="36"/>
      <c r="K476" s="37"/>
      <c r="L476" s="36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</row>
    <row r="477" spans="3:38" x14ac:dyDescent="0.3">
      <c r="C477" s="35"/>
      <c r="D477" s="36"/>
      <c r="E477" s="36"/>
      <c r="F477" s="36"/>
      <c r="G477" s="36"/>
      <c r="H477" s="36"/>
      <c r="I477" s="36"/>
      <c r="J477" s="36"/>
      <c r="K477" s="37"/>
      <c r="L477" s="36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</row>
    <row r="478" spans="3:38" x14ac:dyDescent="0.3">
      <c r="C478" s="35"/>
      <c r="D478" s="36"/>
      <c r="E478" s="36"/>
      <c r="F478" s="36"/>
      <c r="G478" s="36"/>
      <c r="H478" s="36"/>
      <c r="I478" s="36"/>
      <c r="J478" s="36"/>
      <c r="K478" s="37"/>
      <c r="L478" s="36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</row>
    <row r="479" spans="3:38" x14ac:dyDescent="0.3">
      <c r="C479" s="35"/>
      <c r="D479" s="36"/>
      <c r="E479" s="36"/>
      <c r="F479" s="36"/>
      <c r="G479" s="36"/>
      <c r="H479" s="36"/>
      <c r="I479" s="36"/>
      <c r="J479" s="36"/>
      <c r="K479" s="37"/>
      <c r="L479" s="36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</row>
    <row r="480" spans="3:38" x14ac:dyDescent="0.3">
      <c r="C480" s="35"/>
      <c r="D480" s="36"/>
      <c r="E480" s="36"/>
      <c r="F480" s="36"/>
      <c r="G480" s="36"/>
      <c r="H480" s="36"/>
      <c r="I480" s="36"/>
      <c r="J480" s="36"/>
      <c r="K480" s="37"/>
      <c r="L480" s="36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</row>
    <row r="481" spans="3:23" x14ac:dyDescent="0.3">
      <c r="C481" s="35"/>
      <c r="D481" s="36"/>
      <c r="E481" s="36"/>
      <c r="F481" s="36"/>
      <c r="G481" s="36"/>
      <c r="H481" s="36"/>
      <c r="I481" s="36"/>
      <c r="J481" s="36"/>
      <c r="K481" s="37"/>
      <c r="L481" s="36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</row>
    <row r="482" spans="3:23" x14ac:dyDescent="0.3">
      <c r="C482" s="35"/>
      <c r="D482" s="36"/>
      <c r="E482" s="36"/>
      <c r="F482" s="36"/>
      <c r="G482" s="36"/>
      <c r="H482" s="36"/>
      <c r="I482" s="36"/>
      <c r="J482" s="36"/>
      <c r="K482" s="37"/>
      <c r="L482" s="36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</row>
    <row r="483" spans="3:23" x14ac:dyDescent="0.3">
      <c r="C483" s="35"/>
      <c r="D483" s="36"/>
      <c r="E483" s="36"/>
      <c r="F483" s="36"/>
      <c r="G483" s="36"/>
      <c r="H483" s="36"/>
      <c r="I483" s="36"/>
      <c r="J483" s="36"/>
      <c r="K483" s="37"/>
      <c r="L483" s="36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</row>
    <row r="484" spans="3:23" x14ac:dyDescent="0.3">
      <c r="C484" s="35"/>
      <c r="D484" s="36"/>
      <c r="E484" s="36"/>
      <c r="F484" s="36"/>
      <c r="G484" s="36"/>
      <c r="H484" s="36"/>
      <c r="I484" s="36"/>
      <c r="J484" s="36"/>
      <c r="K484" s="37"/>
      <c r="L484" s="36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</row>
    <row r="485" spans="3:23" x14ac:dyDescent="0.3">
      <c r="C485" s="35"/>
      <c r="D485" s="36"/>
      <c r="E485" s="36"/>
      <c r="F485" s="36"/>
      <c r="G485" s="36"/>
      <c r="H485" s="36"/>
      <c r="I485" s="36"/>
      <c r="J485" s="36"/>
      <c r="K485" s="37"/>
      <c r="L485" s="36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</row>
    <row r="486" spans="3:23" x14ac:dyDescent="0.3">
      <c r="C486" s="35"/>
      <c r="D486" s="36"/>
      <c r="E486" s="36"/>
      <c r="F486" s="36"/>
      <c r="G486" s="36"/>
      <c r="H486" s="36"/>
      <c r="I486" s="36"/>
      <c r="J486" s="36"/>
      <c r="K486" s="37"/>
      <c r="L486" s="36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</row>
    <row r="487" spans="3:23" x14ac:dyDescent="0.3">
      <c r="C487" s="35"/>
      <c r="D487" s="36"/>
      <c r="E487" s="36"/>
      <c r="F487" s="36"/>
      <c r="G487" s="36"/>
      <c r="H487" s="36"/>
      <c r="I487" s="36"/>
      <c r="J487" s="36"/>
      <c r="K487" s="37"/>
      <c r="L487" s="36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</row>
    <row r="488" spans="3:23" x14ac:dyDescent="0.3">
      <c r="C488" s="35"/>
      <c r="D488" s="36"/>
      <c r="E488" s="36"/>
      <c r="F488" s="36"/>
      <c r="G488" s="36"/>
      <c r="H488" s="36"/>
      <c r="I488" s="36"/>
      <c r="J488" s="36"/>
      <c r="K488" s="37"/>
      <c r="L488" s="36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</row>
    <row r="489" spans="3:23" x14ac:dyDescent="0.3">
      <c r="C489" s="35"/>
      <c r="D489" s="36"/>
      <c r="E489" s="36"/>
      <c r="F489" s="36"/>
      <c r="G489" s="36"/>
      <c r="H489" s="36"/>
      <c r="I489" s="36"/>
      <c r="J489" s="36"/>
      <c r="K489" s="37"/>
      <c r="L489" s="36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</row>
    <row r="490" spans="3:23" x14ac:dyDescent="0.3">
      <c r="C490" s="35"/>
      <c r="D490" s="36"/>
      <c r="E490" s="36"/>
      <c r="F490" s="36"/>
      <c r="G490" s="36"/>
      <c r="H490" s="36"/>
      <c r="I490" s="36"/>
      <c r="J490" s="36"/>
      <c r="K490" s="37"/>
      <c r="L490" s="36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</row>
    <row r="491" spans="3:23" x14ac:dyDescent="0.3">
      <c r="C491" s="35"/>
      <c r="D491" s="36"/>
      <c r="E491" s="36"/>
      <c r="F491" s="36"/>
      <c r="G491" s="36"/>
      <c r="H491" s="36"/>
      <c r="I491" s="36"/>
      <c r="J491" s="36"/>
      <c r="K491" s="37"/>
      <c r="L491" s="36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</row>
    <row r="492" spans="3:23" x14ac:dyDescent="0.3">
      <c r="C492" s="35"/>
      <c r="D492" s="36"/>
      <c r="E492" s="36"/>
      <c r="F492" s="36"/>
      <c r="G492" s="36"/>
      <c r="H492" s="36"/>
      <c r="I492" s="36"/>
      <c r="J492" s="36"/>
      <c r="K492" s="37"/>
      <c r="L492" s="36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</row>
    <row r="493" spans="3:23" x14ac:dyDescent="0.3">
      <c r="C493" s="35"/>
      <c r="D493" s="36"/>
      <c r="E493" s="36"/>
      <c r="F493" s="36"/>
      <c r="G493" s="36"/>
      <c r="H493" s="36"/>
      <c r="I493" s="36"/>
      <c r="J493" s="36"/>
      <c r="K493" s="37"/>
      <c r="L493" s="36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</row>
    <row r="494" spans="3:23" x14ac:dyDescent="0.3">
      <c r="C494" s="35"/>
      <c r="D494" s="36"/>
      <c r="E494" s="36"/>
      <c r="F494" s="36"/>
      <c r="G494" s="36"/>
      <c r="H494" s="36"/>
      <c r="I494" s="36"/>
      <c r="J494" s="36"/>
      <c r="K494" s="37"/>
      <c r="L494" s="36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</row>
    <row r="495" spans="3:23" x14ac:dyDescent="0.3">
      <c r="C495" s="35"/>
      <c r="D495" s="36"/>
      <c r="E495" s="36"/>
      <c r="F495" s="36"/>
      <c r="G495" s="36"/>
      <c r="H495" s="36"/>
      <c r="I495" s="36"/>
      <c r="J495" s="36"/>
      <c r="K495" s="37"/>
      <c r="L495" s="36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</row>
    <row r="496" spans="3:23" x14ac:dyDescent="0.3">
      <c r="C496" s="35"/>
      <c r="D496" s="36"/>
      <c r="E496" s="36"/>
      <c r="F496" s="36"/>
      <c r="G496" s="36"/>
      <c r="H496" s="36"/>
      <c r="I496" s="36"/>
      <c r="J496" s="36"/>
      <c r="K496" s="37"/>
      <c r="L496" s="36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</row>
    <row r="497" spans="3:23" x14ac:dyDescent="0.3">
      <c r="C497" s="35"/>
      <c r="D497" s="36"/>
      <c r="E497" s="36"/>
      <c r="F497" s="36"/>
      <c r="G497" s="36"/>
      <c r="H497" s="36"/>
      <c r="I497" s="36"/>
      <c r="J497" s="36"/>
      <c r="K497" s="37"/>
      <c r="L497" s="36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</row>
    <row r="498" spans="3:23" x14ac:dyDescent="0.3">
      <c r="C498" s="35"/>
      <c r="D498" s="36"/>
      <c r="E498" s="36"/>
      <c r="F498" s="36"/>
      <c r="G498" s="36"/>
      <c r="H498" s="36"/>
      <c r="I498" s="36"/>
      <c r="J498" s="36"/>
      <c r="K498" s="37"/>
      <c r="L498" s="36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</row>
    <row r="499" spans="3:23" x14ac:dyDescent="0.3">
      <c r="C499" s="35"/>
      <c r="D499" s="36"/>
      <c r="E499" s="36"/>
      <c r="F499" s="36"/>
      <c r="G499" s="36"/>
      <c r="H499" s="36"/>
      <c r="I499" s="36"/>
      <c r="J499" s="36"/>
      <c r="K499" s="37"/>
      <c r="L499" s="36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</row>
    <row r="500" spans="3:23" x14ac:dyDescent="0.3">
      <c r="C500" s="35"/>
      <c r="D500" s="36"/>
      <c r="E500" s="36"/>
      <c r="F500" s="36"/>
      <c r="G500" s="36"/>
      <c r="H500" s="36"/>
      <c r="I500" s="36"/>
      <c r="J500" s="36"/>
      <c r="K500" s="37"/>
      <c r="L500" s="36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</row>
    <row r="501" spans="3:23" x14ac:dyDescent="0.3">
      <c r="C501" s="35"/>
      <c r="D501" s="36"/>
      <c r="E501" s="36"/>
      <c r="F501" s="36"/>
      <c r="G501" s="36"/>
      <c r="H501" s="36"/>
      <c r="I501" s="36"/>
      <c r="J501" s="36"/>
      <c r="K501" s="37"/>
      <c r="L501" s="36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</row>
    <row r="502" spans="3:23" x14ac:dyDescent="0.3">
      <c r="C502" s="35"/>
      <c r="D502" s="36"/>
      <c r="E502" s="36"/>
      <c r="F502" s="36"/>
      <c r="G502" s="36"/>
      <c r="H502" s="36"/>
      <c r="I502" s="36"/>
      <c r="J502" s="36"/>
      <c r="K502" s="37"/>
      <c r="L502" s="36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</row>
    <row r="503" spans="3:23" x14ac:dyDescent="0.3">
      <c r="C503" s="35"/>
      <c r="D503" s="36"/>
      <c r="E503" s="36"/>
      <c r="F503" s="36"/>
      <c r="G503" s="36"/>
      <c r="H503" s="36"/>
      <c r="I503" s="36"/>
      <c r="J503" s="36"/>
      <c r="K503" s="37"/>
      <c r="L503" s="36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</row>
    <row r="504" spans="3:23" x14ac:dyDescent="0.3">
      <c r="C504" s="35"/>
      <c r="D504" s="36"/>
      <c r="E504" s="36"/>
      <c r="F504" s="36"/>
      <c r="G504" s="36"/>
      <c r="H504" s="36"/>
      <c r="I504" s="36"/>
      <c r="J504" s="36"/>
      <c r="K504" s="37"/>
      <c r="L504" s="36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</row>
    <row r="505" spans="3:23" x14ac:dyDescent="0.3">
      <c r="C505" s="35"/>
      <c r="D505" s="36"/>
      <c r="E505" s="36"/>
      <c r="F505" s="36"/>
      <c r="G505" s="36"/>
      <c r="H505" s="36"/>
      <c r="I505" s="36"/>
      <c r="J505" s="36"/>
      <c r="K505" s="37"/>
      <c r="L505" s="36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</row>
    <row r="506" spans="3:23" x14ac:dyDescent="0.3">
      <c r="C506" s="35"/>
      <c r="D506" s="36"/>
      <c r="E506" s="36"/>
      <c r="F506" s="36"/>
      <c r="G506" s="36"/>
      <c r="H506" s="36"/>
      <c r="I506" s="36"/>
      <c r="J506" s="36"/>
      <c r="K506" s="37"/>
      <c r="L506" s="36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</row>
    <row r="507" spans="3:23" x14ac:dyDescent="0.3">
      <c r="C507" s="35"/>
      <c r="D507" s="36"/>
      <c r="E507" s="36"/>
      <c r="F507" s="36"/>
      <c r="G507" s="36"/>
      <c r="H507" s="36"/>
      <c r="I507" s="36"/>
      <c r="J507" s="36"/>
      <c r="K507" s="37"/>
      <c r="L507" s="36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</row>
    <row r="508" spans="3:23" x14ac:dyDescent="0.3">
      <c r="C508" s="35"/>
      <c r="D508" s="36"/>
      <c r="E508" s="36"/>
      <c r="F508" s="36"/>
      <c r="G508" s="36"/>
      <c r="H508" s="36"/>
      <c r="I508" s="36"/>
      <c r="J508" s="36"/>
      <c r="K508" s="37"/>
      <c r="L508" s="36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</row>
    <row r="509" spans="3:23" x14ac:dyDescent="0.3">
      <c r="C509" s="35"/>
      <c r="D509" s="36"/>
      <c r="E509" s="36"/>
      <c r="F509" s="36"/>
      <c r="G509" s="36"/>
      <c r="H509" s="36"/>
      <c r="I509" s="36"/>
      <c r="J509" s="36"/>
      <c r="K509" s="37"/>
      <c r="L509" s="36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</row>
    <row r="510" spans="3:23" x14ac:dyDescent="0.3">
      <c r="C510" s="35"/>
      <c r="D510" s="36"/>
      <c r="E510" s="36"/>
      <c r="F510" s="36"/>
      <c r="G510" s="36"/>
      <c r="H510" s="36"/>
      <c r="I510" s="36"/>
      <c r="J510" s="36"/>
      <c r="K510" s="37"/>
      <c r="L510" s="36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</row>
    <row r="511" spans="3:23" x14ac:dyDescent="0.3">
      <c r="C511" s="35"/>
      <c r="D511" s="36"/>
      <c r="E511" s="36"/>
      <c r="F511" s="36"/>
      <c r="G511" s="36"/>
      <c r="H511" s="36"/>
      <c r="I511" s="36"/>
      <c r="J511" s="36"/>
      <c r="K511" s="37"/>
      <c r="L511" s="36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</row>
    <row r="512" spans="3:23" x14ac:dyDescent="0.3">
      <c r="C512" s="35"/>
      <c r="D512" s="36"/>
      <c r="E512" s="36"/>
      <c r="F512" s="36"/>
      <c r="G512" s="36"/>
      <c r="H512" s="36"/>
      <c r="I512" s="36"/>
      <c r="J512" s="36"/>
      <c r="K512" s="37"/>
      <c r="L512" s="36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</row>
    <row r="513" spans="3:23" x14ac:dyDescent="0.3">
      <c r="C513" s="35"/>
      <c r="D513" s="36"/>
      <c r="E513" s="36"/>
      <c r="F513" s="36"/>
      <c r="G513" s="36"/>
      <c r="H513" s="36"/>
      <c r="I513" s="36"/>
      <c r="J513" s="36"/>
      <c r="K513" s="37"/>
      <c r="L513" s="36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</row>
    <row r="514" spans="3:23" x14ac:dyDescent="0.3">
      <c r="C514" s="35"/>
      <c r="D514" s="36"/>
      <c r="E514" s="36"/>
      <c r="F514" s="36"/>
      <c r="G514" s="36"/>
      <c r="H514" s="36"/>
      <c r="I514" s="36"/>
      <c r="J514" s="36"/>
      <c r="K514" s="37"/>
      <c r="L514" s="36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</row>
    <row r="515" spans="3:23" x14ac:dyDescent="0.3">
      <c r="C515" s="35"/>
      <c r="D515" s="36"/>
      <c r="E515" s="36"/>
      <c r="F515" s="36"/>
      <c r="G515" s="36"/>
      <c r="H515" s="36"/>
      <c r="I515" s="36"/>
      <c r="J515" s="36"/>
      <c r="K515" s="37"/>
      <c r="L515" s="36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</row>
    <row r="516" spans="3:23" x14ac:dyDescent="0.3">
      <c r="C516" s="35"/>
      <c r="D516" s="36"/>
      <c r="E516" s="36"/>
      <c r="F516" s="36"/>
      <c r="G516" s="36"/>
      <c r="H516" s="36"/>
      <c r="I516" s="36"/>
      <c r="J516" s="36"/>
      <c r="K516" s="37"/>
      <c r="L516" s="36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</row>
    <row r="517" spans="3:23" x14ac:dyDescent="0.3">
      <c r="C517" s="35"/>
      <c r="D517" s="36"/>
      <c r="E517" s="36"/>
      <c r="F517" s="36"/>
      <c r="G517" s="36"/>
      <c r="H517" s="36"/>
      <c r="I517" s="36"/>
      <c r="J517" s="36"/>
      <c r="K517" s="37"/>
      <c r="L517" s="36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</row>
    <row r="518" spans="3:23" x14ac:dyDescent="0.3">
      <c r="C518" s="35"/>
      <c r="D518" s="36"/>
      <c r="E518" s="36"/>
      <c r="F518" s="36"/>
      <c r="G518" s="36"/>
      <c r="H518" s="36"/>
      <c r="I518" s="36"/>
      <c r="J518" s="36"/>
      <c r="K518" s="37"/>
      <c r="L518" s="36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</row>
    <row r="519" spans="3:23" x14ac:dyDescent="0.3">
      <c r="C519" s="35"/>
      <c r="D519" s="36"/>
      <c r="E519" s="36"/>
      <c r="F519" s="36"/>
      <c r="G519" s="36"/>
      <c r="H519" s="36"/>
      <c r="I519" s="36"/>
      <c r="J519" s="36"/>
      <c r="K519" s="37"/>
      <c r="L519" s="36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</row>
    <row r="520" spans="3:23" x14ac:dyDescent="0.3">
      <c r="C520" s="35"/>
      <c r="D520" s="36"/>
      <c r="E520" s="36"/>
      <c r="F520" s="36"/>
      <c r="G520" s="36"/>
      <c r="H520" s="36"/>
      <c r="I520" s="36"/>
      <c r="J520" s="36"/>
      <c r="K520" s="37"/>
      <c r="L520" s="36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</row>
    <row r="521" spans="3:23" x14ac:dyDescent="0.3">
      <c r="C521" s="35"/>
      <c r="D521" s="36"/>
      <c r="E521" s="36"/>
      <c r="F521" s="36"/>
      <c r="G521" s="36"/>
      <c r="H521" s="36"/>
      <c r="I521" s="36"/>
      <c r="J521" s="36"/>
      <c r="K521" s="37"/>
      <c r="L521" s="36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</row>
    <row r="522" spans="3:23" x14ac:dyDescent="0.3">
      <c r="C522" s="35"/>
      <c r="D522" s="36"/>
      <c r="E522" s="36"/>
      <c r="F522" s="36"/>
      <c r="G522" s="36"/>
      <c r="H522" s="36"/>
      <c r="I522" s="36"/>
      <c r="J522" s="36"/>
      <c r="K522" s="37"/>
      <c r="L522" s="36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</row>
    <row r="523" spans="3:23" x14ac:dyDescent="0.3">
      <c r="C523" s="35"/>
      <c r="D523" s="36"/>
      <c r="E523" s="36"/>
      <c r="F523" s="36"/>
      <c r="G523" s="36"/>
      <c r="H523" s="36"/>
      <c r="I523" s="36"/>
      <c r="J523" s="36"/>
      <c r="K523" s="37"/>
      <c r="L523" s="36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</row>
    <row r="524" spans="3:23" x14ac:dyDescent="0.3">
      <c r="C524" s="35"/>
      <c r="D524" s="36"/>
      <c r="E524" s="36"/>
      <c r="F524" s="36"/>
      <c r="G524" s="36"/>
      <c r="H524" s="36"/>
      <c r="I524" s="36"/>
      <c r="J524" s="36"/>
      <c r="K524" s="37"/>
      <c r="L524" s="36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</row>
    <row r="525" spans="3:23" x14ac:dyDescent="0.3">
      <c r="C525" s="35"/>
      <c r="D525" s="36"/>
      <c r="E525" s="36"/>
      <c r="F525" s="36"/>
      <c r="G525" s="36"/>
      <c r="H525" s="36"/>
      <c r="I525" s="36"/>
      <c r="J525" s="36"/>
      <c r="K525" s="37"/>
      <c r="L525" s="36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</row>
    <row r="526" spans="3:23" x14ac:dyDescent="0.3">
      <c r="C526" s="35"/>
      <c r="D526" s="36"/>
      <c r="E526" s="36"/>
      <c r="F526" s="36"/>
      <c r="G526" s="36"/>
      <c r="H526" s="36"/>
      <c r="I526" s="36"/>
      <c r="J526" s="36"/>
      <c r="K526" s="37"/>
      <c r="L526" s="36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</row>
    <row r="527" spans="3:23" x14ac:dyDescent="0.3">
      <c r="C527" s="35"/>
      <c r="D527" s="36"/>
      <c r="E527" s="36"/>
      <c r="F527" s="36"/>
      <c r="G527" s="36"/>
      <c r="H527" s="36"/>
      <c r="I527" s="36"/>
      <c r="J527" s="36"/>
      <c r="K527" s="37"/>
      <c r="L527" s="36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</row>
    <row r="528" spans="3:23" x14ac:dyDescent="0.3">
      <c r="C528" s="35"/>
      <c r="D528" s="36"/>
      <c r="E528" s="36"/>
      <c r="F528" s="36"/>
      <c r="G528" s="36"/>
      <c r="H528" s="36"/>
      <c r="I528" s="36"/>
      <c r="J528" s="36"/>
      <c r="K528" s="37"/>
      <c r="L528" s="36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</row>
    <row r="529" spans="3:23" x14ac:dyDescent="0.3">
      <c r="C529" s="35"/>
      <c r="D529" s="36"/>
      <c r="E529" s="36"/>
      <c r="F529" s="36"/>
      <c r="G529" s="36"/>
      <c r="H529" s="36"/>
      <c r="I529" s="36"/>
      <c r="J529" s="36"/>
      <c r="K529" s="37"/>
      <c r="L529" s="36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</row>
    <row r="530" spans="3:23" x14ac:dyDescent="0.3">
      <c r="C530" s="35"/>
      <c r="D530" s="36"/>
      <c r="E530" s="36"/>
      <c r="F530" s="36"/>
      <c r="G530" s="36"/>
      <c r="H530" s="36"/>
      <c r="I530" s="36"/>
      <c r="J530" s="36"/>
      <c r="K530" s="37"/>
      <c r="L530" s="36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</row>
    <row r="531" spans="3:23" x14ac:dyDescent="0.3">
      <c r="C531" s="35"/>
      <c r="D531" s="36"/>
      <c r="E531" s="36"/>
      <c r="F531" s="36"/>
      <c r="G531" s="36"/>
      <c r="H531" s="36"/>
      <c r="I531" s="36"/>
      <c r="J531" s="36"/>
      <c r="K531" s="37"/>
      <c r="L531" s="36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</row>
    <row r="532" spans="3:23" x14ac:dyDescent="0.3">
      <c r="C532" s="35"/>
      <c r="D532" s="36"/>
      <c r="E532" s="36"/>
      <c r="F532" s="36"/>
      <c r="G532" s="36"/>
      <c r="H532" s="36"/>
      <c r="I532" s="36"/>
      <c r="J532" s="36"/>
      <c r="K532" s="37"/>
      <c r="L532" s="36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</row>
    <row r="533" spans="3:23" x14ac:dyDescent="0.3">
      <c r="C533" s="35"/>
      <c r="D533" s="36"/>
      <c r="E533" s="36"/>
      <c r="F533" s="36"/>
      <c r="G533" s="36"/>
      <c r="H533" s="36"/>
      <c r="I533" s="36"/>
      <c r="J533" s="36"/>
      <c r="K533" s="37"/>
      <c r="L533" s="36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</row>
    <row r="534" spans="3:23" x14ac:dyDescent="0.3">
      <c r="C534" s="35"/>
      <c r="D534" s="36"/>
      <c r="E534" s="36"/>
      <c r="F534" s="36"/>
      <c r="G534" s="36"/>
      <c r="H534" s="36"/>
      <c r="I534" s="36"/>
      <c r="J534" s="36"/>
      <c r="K534" s="37"/>
      <c r="L534" s="36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</row>
    <row r="535" spans="3:23" x14ac:dyDescent="0.3">
      <c r="C535" s="35"/>
      <c r="D535" s="36"/>
      <c r="E535" s="36"/>
      <c r="F535" s="36"/>
      <c r="G535" s="36"/>
      <c r="H535" s="36"/>
      <c r="I535" s="36"/>
      <c r="J535" s="36"/>
      <c r="K535" s="37"/>
      <c r="L535" s="36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</row>
    <row r="536" spans="3:23" x14ac:dyDescent="0.3">
      <c r="C536" s="35"/>
      <c r="D536" s="36"/>
      <c r="E536" s="36"/>
      <c r="F536" s="36"/>
      <c r="G536" s="36"/>
      <c r="H536" s="36"/>
      <c r="I536" s="36"/>
      <c r="J536" s="36"/>
      <c r="K536" s="37"/>
      <c r="L536" s="36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</row>
    <row r="537" spans="3:23" x14ac:dyDescent="0.3">
      <c r="C537" s="35"/>
      <c r="D537" s="36"/>
      <c r="E537" s="36"/>
      <c r="F537" s="36"/>
      <c r="G537" s="36"/>
      <c r="H537" s="36"/>
      <c r="I537" s="36"/>
      <c r="J537" s="36"/>
      <c r="K537" s="37"/>
      <c r="L537" s="36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</row>
    <row r="538" spans="3:23" x14ac:dyDescent="0.3">
      <c r="C538" s="35"/>
      <c r="D538" s="36"/>
      <c r="E538" s="36"/>
      <c r="F538" s="36"/>
      <c r="G538" s="36"/>
      <c r="H538" s="36"/>
      <c r="I538" s="36"/>
      <c r="J538" s="36"/>
      <c r="K538" s="37"/>
      <c r="L538" s="36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</row>
    <row r="539" spans="3:23" x14ac:dyDescent="0.3">
      <c r="C539" s="35"/>
      <c r="D539" s="36"/>
      <c r="E539" s="36"/>
      <c r="F539" s="36"/>
      <c r="G539" s="36"/>
      <c r="H539" s="36"/>
      <c r="I539" s="36"/>
      <c r="J539" s="36"/>
      <c r="K539" s="37"/>
      <c r="L539" s="36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</row>
    <row r="540" spans="3:23" x14ac:dyDescent="0.3">
      <c r="C540" s="35"/>
      <c r="D540" s="36"/>
      <c r="E540" s="36"/>
      <c r="F540" s="36"/>
      <c r="G540" s="36"/>
      <c r="H540" s="36"/>
      <c r="I540" s="36"/>
      <c r="J540" s="36"/>
      <c r="K540" s="37"/>
      <c r="L540" s="36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</row>
    <row r="541" spans="3:23" x14ac:dyDescent="0.3">
      <c r="C541" s="35"/>
      <c r="D541" s="36"/>
      <c r="E541" s="36"/>
      <c r="F541" s="36"/>
      <c r="G541" s="36"/>
      <c r="H541" s="36"/>
      <c r="I541" s="36"/>
      <c r="J541" s="36"/>
      <c r="K541" s="37"/>
      <c r="L541" s="36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</row>
    <row r="542" spans="3:23" x14ac:dyDescent="0.3">
      <c r="C542" s="35"/>
      <c r="D542" s="36"/>
      <c r="E542" s="36"/>
      <c r="F542" s="36"/>
      <c r="G542" s="36"/>
      <c r="H542" s="36"/>
      <c r="I542" s="36"/>
      <c r="J542" s="36"/>
      <c r="K542" s="37"/>
      <c r="L542" s="36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</row>
    <row r="543" spans="3:23" x14ac:dyDescent="0.3">
      <c r="C543" s="35"/>
      <c r="D543" s="36"/>
      <c r="E543" s="36"/>
      <c r="F543" s="36"/>
      <c r="G543" s="36"/>
      <c r="H543" s="36"/>
      <c r="I543" s="36"/>
      <c r="J543" s="36"/>
      <c r="K543" s="37"/>
      <c r="L543" s="36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</row>
    <row r="544" spans="3:23" x14ac:dyDescent="0.3">
      <c r="C544" s="35"/>
      <c r="D544" s="36"/>
      <c r="E544" s="36"/>
      <c r="F544" s="36"/>
      <c r="G544" s="36"/>
      <c r="H544" s="36"/>
      <c r="I544" s="36"/>
      <c r="J544" s="36"/>
      <c r="K544" s="37"/>
      <c r="L544" s="36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</row>
    <row r="545" spans="3:23" x14ac:dyDescent="0.3">
      <c r="C545" s="35"/>
      <c r="D545" s="36"/>
      <c r="E545" s="36"/>
      <c r="F545" s="36"/>
      <c r="G545" s="36"/>
      <c r="H545" s="36"/>
      <c r="I545" s="36"/>
      <c r="J545" s="36"/>
      <c r="K545" s="37"/>
      <c r="L545" s="36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</row>
    <row r="546" spans="3:23" x14ac:dyDescent="0.3">
      <c r="C546" s="35"/>
      <c r="D546" s="36"/>
      <c r="E546" s="36"/>
      <c r="F546" s="36"/>
      <c r="G546" s="36"/>
      <c r="H546" s="36"/>
      <c r="I546" s="36"/>
      <c r="J546" s="36"/>
      <c r="K546" s="37"/>
      <c r="L546" s="36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</row>
    <row r="547" spans="3:23" x14ac:dyDescent="0.3">
      <c r="C547" s="35"/>
      <c r="D547" s="36"/>
      <c r="E547" s="36"/>
      <c r="F547" s="36"/>
      <c r="G547" s="36"/>
      <c r="H547" s="36"/>
      <c r="I547" s="36"/>
      <c r="J547" s="36"/>
      <c r="K547" s="37"/>
      <c r="L547" s="36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</row>
    <row r="548" spans="3:23" x14ac:dyDescent="0.3">
      <c r="C548" s="35"/>
      <c r="D548" s="36"/>
      <c r="E548" s="36"/>
      <c r="F548" s="36"/>
      <c r="G548" s="36"/>
      <c r="H548" s="36"/>
      <c r="I548" s="36"/>
      <c r="J548" s="36"/>
      <c r="K548" s="37"/>
      <c r="L548" s="36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</row>
    <row r="549" spans="3:23" x14ac:dyDescent="0.3">
      <c r="C549" s="35"/>
      <c r="D549" s="36"/>
      <c r="E549" s="36"/>
      <c r="F549" s="36"/>
      <c r="G549" s="36"/>
      <c r="H549" s="36"/>
      <c r="I549" s="36"/>
      <c r="J549" s="36"/>
      <c r="K549" s="37"/>
      <c r="L549" s="36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</row>
    <row r="550" spans="3:23" x14ac:dyDescent="0.3">
      <c r="C550" s="35"/>
      <c r="D550" s="36"/>
      <c r="E550" s="36"/>
      <c r="F550" s="36"/>
      <c r="G550" s="36"/>
      <c r="H550" s="36"/>
      <c r="I550" s="36"/>
      <c r="J550" s="36"/>
      <c r="K550" s="37"/>
      <c r="L550" s="36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</row>
    <row r="551" spans="3:23" x14ac:dyDescent="0.3">
      <c r="C551" s="35"/>
      <c r="D551" s="36"/>
      <c r="E551" s="36"/>
      <c r="F551" s="36"/>
      <c r="G551" s="36"/>
      <c r="H551" s="36"/>
      <c r="I551" s="36"/>
      <c r="J551" s="36"/>
      <c r="K551" s="37"/>
      <c r="L551" s="36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</row>
    <row r="552" spans="3:23" x14ac:dyDescent="0.3">
      <c r="C552" s="35"/>
      <c r="D552" s="36"/>
      <c r="E552" s="36"/>
      <c r="F552" s="36"/>
      <c r="G552" s="36"/>
      <c r="H552" s="36"/>
      <c r="I552" s="36"/>
      <c r="J552" s="36"/>
      <c r="K552" s="37"/>
      <c r="L552" s="36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</row>
    <row r="553" spans="3:23" x14ac:dyDescent="0.3">
      <c r="C553" s="35"/>
      <c r="D553" s="36"/>
      <c r="E553" s="36"/>
      <c r="F553" s="36"/>
      <c r="G553" s="36"/>
      <c r="H553" s="36"/>
      <c r="I553" s="36"/>
      <c r="J553" s="36"/>
      <c r="K553" s="37"/>
      <c r="L553" s="36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</row>
    <row r="554" spans="3:23" x14ac:dyDescent="0.3">
      <c r="C554" s="35"/>
      <c r="D554" s="36"/>
      <c r="E554" s="36"/>
      <c r="F554" s="36"/>
      <c r="G554" s="36"/>
      <c r="H554" s="36"/>
      <c r="I554" s="36"/>
      <c r="J554" s="36"/>
      <c r="K554" s="37"/>
      <c r="L554" s="36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</row>
    <row r="555" spans="3:23" x14ac:dyDescent="0.3">
      <c r="C555" s="35"/>
      <c r="D555" s="36"/>
      <c r="E555" s="36"/>
      <c r="F555" s="36"/>
      <c r="G555" s="36"/>
      <c r="H555" s="36"/>
      <c r="I555" s="36"/>
      <c r="J555" s="36"/>
      <c r="K555" s="37"/>
      <c r="L555" s="36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</row>
    <row r="556" spans="3:23" x14ac:dyDescent="0.3">
      <c r="C556" s="35"/>
      <c r="D556" s="36"/>
      <c r="E556" s="36"/>
      <c r="F556" s="36"/>
      <c r="G556" s="36"/>
      <c r="H556" s="36"/>
      <c r="I556" s="36"/>
      <c r="J556" s="36"/>
      <c r="K556" s="37"/>
      <c r="L556" s="36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</row>
    <row r="557" spans="3:23" x14ac:dyDescent="0.3">
      <c r="C557" s="35"/>
      <c r="D557" s="36"/>
      <c r="E557" s="36"/>
      <c r="F557" s="36"/>
      <c r="G557" s="36"/>
      <c r="H557" s="36"/>
      <c r="I557" s="36"/>
      <c r="J557" s="36"/>
      <c r="K557" s="37"/>
      <c r="L557" s="36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</row>
    <row r="558" spans="3:23" x14ac:dyDescent="0.3">
      <c r="C558" s="35"/>
      <c r="D558" s="36"/>
      <c r="E558" s="36"/>
      <c r="F558" s="36"/>
      <c r="G558" s="36"/>
      <c r="H558" s="36"/>
      <c r="I558" s="36"/>
      <c r="J558" s="36"/>
      <c r="K558" s="37"/>
      <c r="L558" s="36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</row>
    <row r="559" spans="3:23" x14ac:dyDescent="0.3">
      <c r="C559" s="35"/>
      <c r="D559" s="36"/>
      <c r="E559" s="36"/>
      <c r="F559" s="36"/>
      <c r="G559" s="36"/>
      <c r="H559" s="36"/>
      <c r="I559" s="36"/>
      <c r="J559" s="36"/>
      <c r="K559" s="37"/>
      <c r="L559" s="36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</row>
    <row r="560" spans="3:23" x14ac:dyDescent="0.3">
      <c r="C560" s="35"/>
      <c r="D560" s="36"/>
      <c r="E560" s="36"/>
      <c r="F560" s="36"/>
      <c r="G560" s="36"/>
      <c r="H560" s="36"/>
      <c r="I560" s="36"/>
      <c r="J560" s="36"/>
      <c r="K560" s="37"/>
      <c r="L560" s="36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</row>
    <row r="561" spans="3:23" x14ac:dyDescent="0.3">
      <c r="C561" s="35"/>
      <c r="D561" s="36"/>
      <c r="E561" s="36"/>
      <c r="F561" s="36"/>
      <c r="G561" s="36"/>
      <c r="H561" s="36"/>
      <c r="I561" s="36"/>
      <c r="J561" s="36"/>
      <c r="K561" s="37"/>
      <c r="L561" s="36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</row>
    <row r="562" spans="3:23" x14ac:dyDescent="0.3">
      <c r="C562" s="35"/>
      <c r="D562" s="36"/>
      <c r="E562" s="36"/>
      <c r="F562" s="36"/>
      <c r="G562" s="36"/>
      <c r="H562" s="36"/>
      <c r="I562" s="36"/>
      <c r="J562" s="36"/>
      <c r="K562" s="37"/>
      <c r="L562" s="36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</row>
    <row r="563" spans="3:23" x14ac:dyDescent="0.3">
      <c r="C563" s="35"/>
      <c r="D563" s="36"/>
      <c r="E563" s="36"/>
      <c r="F563" s="36"/>
      <c r="G563" s="36"/>
      <c r="H563" s="36"/>
      <c r="I563" s="36"/>
      <c r="J563" s="36"/>
      <c r="K563" s="37"/>
      <c r="L563" s="36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</row>
    <row r="564" spans="3:23" x14ac:dyDescent="0.3">
      <c r="C564" s="35"/>
      <c r="D564" s="36"/>
      <c r="E564" s="36"/>
      <c r="F564" s="36"/>
      <c r="G564" s="36"/>
      <c r="H564" s="36"/>
      <c r="I564" s="36"/>
      <c r="J564" s="36"/>
      <c r="K564" s="37"/>
      <c r="L564" s="36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</row>
    <row r="565" spans="3:23" x14ac:dyDescent="0.3">
      <c r="C565" s="35"/>
      <c r="D565" s="36"/>
      <c r="E565" s="36"/>
      <c r="F565" s="36"/>
      <c r="G565" s="36"/>
      <c r="H565" s="36"/>
      <c r="I565" s="36"/>
      <c r="J565" s="36"/>
      <c r="K565" s="37"/>
      <c r="L565" s="36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</row>
    <row r="566" spans="3:23" x14ac:dyDescent="0.3">
      <c r="C566" s="35"/>
      <c r="D566" s="36"/>
      <c r="E566" s="36"/>
      <c r="F566" s="36"/>
      <c r="G566" s="36"/>
      <c r="H566" s="36"/>
      <c r="I566" s="36"/>
      <c r="J566" s="36"/>
      <c r="K566" s="37"/>
      <c r="L566" s="36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</row>
    <row r="567" spans="3:23" x14ac:dyDescent="0.3">
      <c r="C567" s="35"/>
      <c r="D567" s="36"/>
      <c r="E567" s="36"/>
      <c r="F567" s="36"/>
      <c r="G567" s="36"/>
      <c r="H567" s="36"/>
      <c r="I567" s="36"/>
      <c r="J567" s="36"/>
      <c r="K567" s="37"/>
      <c r="L567" s="36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</row>
    <row r="568" spans="3:23" x14ac:dyDescent="0.3">
      <c r="C568" s="35"/>
      <c r="D568" s="36"/>
      <c r="E568" s="36"/>
      <c r="F568" s="36"/>
      <c r="G568" s="36"/>
      <c r="H568" s="36"/>
      <c r="I568" s="36"/>
      <c r="J568" s="36"/>
      <c r="K568" s="37"/>
      <c r="L568" s="36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</row>
    <row r="569" spans="3:23" x14ac:dyDescent="0.3">
      <c r="C569" s="35"/>
      <c r="D569" s="36"/>
      <c r="E569" s="36"/>
      <c r="F569" s="36"/>
      <c r="G569" s="36"/>
      <c r="H569" s="36"/>
      <c r="I569" s="36"/>
      <c r="J569" s="36"/>
      <c r="K569" s="37"/>
      <c r="L569" s="36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</row>
    <row r="570" spans="3:23" x14ac:dyDescent="0.3">
      <c r="C570" s="35"/>
      <c r="D570" s="36"/>
      <c r="E570" s="36"/>
      <c r="F570" s="36"/>
      <c r="G570" s="36"/>
      <c r="H570" s="36"/>
      <c r="I570" s="36"/>
      <c r="J570" s="36"/>
      <c r="K570" s="37"/>
      <c r="L570" s="36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</row>
    <row r="571" spans="3:23" x14ac:dyDescent="0.3">
      <c r="C571" s="35"/>
      <c r="D571" s="36"/>
      <c r="E571" s="36"/>
      <c r="F571" s="36"/>
      <c r="G571" s="36"/>
      <c r="H571" s="36"/>
      <c r="I571" s="36"/>
      <c r="J571" s="36"/>
      <c r="K571" s="37"/>
      <c r="L571" s="36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</row>
    <row r="572" spans="3:23" x14ac:dyDescent="0.3">
      <c r="C572" s="35"/>
      <c r="D572" s="36"/>
      <c r="E572" s="36"/>
      <c r="F572" s="36"/>
      <c r="G572" s="36"/>
      <c r="H572" s="36"/>
      <c r="I572" s="36"/>
      <c r="J572" s="36"/>
      <c r="K572" s="37"/>
      <c r="L572" s="36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</row>
    <row r="573" spans="3:23" x14ac:dyDescent="0.3">
      <c r="C573" s="35"/>
      <c r="D573" s="36"/>
      <c r="E573" s="36"/>
      <c r="F573" s="36"/>
      <c r="G573" s="36"/>
      <c r="H573" s="36"/>
      <c r="I573" s="36"/>
      <c r="J573" s="36"/>
      <c r="K573" s="37"/>
      <c r="L573" s="36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</row>
    <row r="574" spans="3:23" x14ac:dyDescent="0.3">
      <c r="C574" s="35"/>
      <c r="D574" s="36"/>
      <c r="E574" s="36"/>
      <c r="F574" s="36"/>
      <c r="G574" s="36"/>
      <c r="H574" s="36"/>
      <c r="I574" s="36"/>
      <c r="J574" s="36"/>
      <c r="K574" s="37"/>
      <c r="L574" s="36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</row>
    <row r="575" spans="3:23" x14ac:dyDescent="0.3">
      <c r="C575" s="35"/>
      <c r="D575" s="36"/>
      <c r="E575" s="36"/>
      <c r="F575" s="36"/>
      <c r="G575" s="36"/>
      <c r="H575" s="36"/>
      <c r="I575" s="36"/>
      <c r="J575" s="36"/>
      <c r="K575" s="37"/>
      <c r="L575" s="36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</row>
    <row r="576" spans="3:23" x14ac:dyDescent="0.3">
      <c r="C576" s="35"/>
      <c r="D576" s="36"/>
      <c r="E576" s="36"/>
      <c r="F576" s="36"/>
      <c r="G576" s="36"/>
      <c r="H576" s="36"/>
      <c r="I576" s="36"/>
      <c r="J576" s="36"/>
      <c r="K576" s="37"/>
      <c r="L576" s="36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</row>
    <row r="577" spans="3:23" x14ac:dyDescent="0.3">
      <c r="C577" s="35"/>
      <c r="D577" s="36"/>
      <c r="E577" s="36"/>
      <c r="F577" s="36"/>
      <c r="G577" s="36"/>
      <c r="H577" s="36"/>
      <c r="I577" s="36"/>
      <c r="J577" s="36"/>
      <c r="K577" s="37"/>
      <c r="L577" s="36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</row>
    <row r="578" spans="3:23" x14ac:dyDescent="0.3">
      <c r="C578" s="35"/>
      <c r="D578" s="36"/>
      <c r="E578" s="36"/>
      <c r="F578" s="36"/>
      <c r="G578" s="36"/>
      <c r="H578" s="36"/>
      <c r="I578" s="36"/>
      <c r="J578" s="36"/>
      <c r="K578" s="37"/>
      <c r="L578" s="36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</row>
    <row r="579" spans="3:23" x14ac:dyDescent="0.3">
      <c r="C579" s="35"/>
      <c r="D579" s="36"/>
      <c r="E579" s="36"/>
      <c r="F579" s="36"/>
      <c r="G579" s="36"/>
      <c r="H579" s="36"/>
      <c r="I579" s="36"/>
      <c r="J579" s="36"/>
      <c r="K579" s="37"/>
      <c r="L579" s="36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</row>
    <row r="580" spans="3:23" x14ac:dyDescent="0.3">
      <c r="C580" s="35"/>
      <c r="D580" s="36"/>
      <c r="E580" s="36"/>
      <c r="F580" s="36"/>
      <c r="G580" s="36"/>
      <c r="H580" s="36"/>
      <c r="I580" s="36"/>
      <c r="J580" s="36"/>
      <c r="K580" s="37"/>
      <c r="L580" s="36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</row>
    <row r="581" spans="3:23" x14ac:dyDescent="0.3">
      <c r="C581" s="35"/>
      <c r="D581" s="36"/>
      <c r="E581" s="36"/>
      <c r="F581" s="36"/>
      <c r="G581" s="36"/>
      <c r="H581" s="36"/>
      <c r="I581" s="36"/>
      <c r="J581" s="36"/>
      <c r="K581" s="37"/>
      <c r="L581" s="36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</row>
    <row r="582" spans="3:23" x14ac:dyDescent="0.3">
      <c r="C582" s="35"/>
      <c r="D582" s="36"/>
      <c r="E582" s="36"/>
      <c r="F582" s="36"/>
      <c r="G582" s="36"/>
      <c r="H582" s="36"/>
      <c r="I582" s="36"/>
      <c r="J582" s="36"/>
      <c r="K582" s="37"/>
      <c r="L582" s="36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</row>
    <row r="583" spans="3:23" x14ac:dyDescent="0.3">
      <c r="C583" s="35"/>
      <c r="D583" s="36"/>
      <c r="E583" s="36"/>
      <c r="F583" s="36"/>
      <c r="G583" s="36"/>
      <c r="H583" s="36"/>
      <c r="I583" s="36"/>
      <c r="J583" s="36"/>
      <c r="K583" s="37"/>
      <c r="L583" s="36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</row>
    <row r="584" spans="3:23" x14ac:dyDescent="0.3">
      <c r="C584" s="35"/>
      <c r="D584" s="36"/>
      <c r="E584" s="36"/>
      <c r="F584" s="36"/>
      <c r="G584" s="36"/>
      <c r="H584" s="36"/>
      <c r="I584" s="36"/>
      <c r="J584" s="36"/>
      <c r="K584" s="37"/>
      <c r="L584" s="36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</row>
    <row r="585" spans="3:23" x14ac:dyDescent="0.3">
      <c r="C585" s="35"/>
      <c r="D585" s="36"/>
      <c r="E585" s="36"/>
      <c r="F585" s="36"/>
      <c r="G585" s="36"/>
      <c r="H585" s="36"/>
      <c r="I585" s="36"/>
      <c r="J585" s="36"/>
      <c r="K585" s="37"/>
      <c r="L585" s="36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</row>
    <row r="586" spans="3:23" x14ac:dyDescent="0.3">
      <c r="C586" s="35"/>
      <c r="D586" s="36"/>
      <c r="E586" s="36"/>
      <c r="F586" s="36"/>
      <c r="G586" s="36"/>
      <c r="H586" s="36"/>
      <c r="I586" s="36"/>
      <c r="J586" s="36"/>
      <c r="K586" s="37"/>
      <c r="L586" s="36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</row>
    <row r="587" spans="3:23" x14ac:dyDescent="0.3">
      <c r="C587" s="35"/>
      <c r="D587" s="36"/>
      <c r="E587" s="36"/>
      <c r="F587" s="36"/>
      <c r="G587" s="36"/>
      <c r="H587" s="36"/>
      <c r="I587" s="36"/>
      <c r="J587" s="36"/>
      <c r="K587" s="37"/>
      <c r="L587" s="36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</row>
    <row r="588" spans="3:23" x14ac:dyDescent="0.3">
      <c r="C588" s="35"/>
      <c r="D588" s="36"/>
      <c r="E588" s="36"/>
      <c r="F588" s="36"/>
      <c r="G588" s="36"/>
      <c r="H588" s="36"/>
      <c r="I588" s="36"/>
      <c r="J588" s="36"/>
      <c r="K588" s="37"/>
      <c r="L588" s="36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</row>
    <row r="589" spans="3:23" x14ac:dyDescent="0.3">
      <c r="C589" s="35"/>
      <c r="D589" s="36"/>
      <c r="E589" s="36"/>
      <c r="F589" s="36"/>
      <c r="G589" s="36"/>
      <c r="H589" s="36"/>
      <c r="I589" s="36"/>
      <c r="J589" s="36"/>
      <c r="K589" s="37"/>
      <c r="L589" s="36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</row>
    <row r="590" spans="3:23" x14ac:dyDescent="0.3">
      <c r="C590" s="35"/>
      <c r="D590" s="36"/>
      <c r="E590" s="36"/>
      <c r="F590" s="36"/>
      <c r="G590" s="36"/>
      <c r="H590" s="36"/>
      <c r="I590" s="36"/>
      <c r="J590" s="36"/>
      <c r="K590" s="37"/>
      <c r="L590" s="36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</row>
    <row r="591" spans="3:23" x14ac:dyDescent="0.3">
      <c r="C591" s="35"/>
      <c r="D591" s="36"/>
      <c r="E591" s="36"/>
      <c r="F591" s="36"/>
      <c r="G591" s="36"/>
      <c r="H591" s="36"/>
      <c r="I591" s="36"/>
      <c r="J591" s="36"/>
      <c r="K591" s="37"/>
      <c r="L591" s="36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</row>
    <row r="592" spans="3:23" x14ac:dyDescent="0.3">
      <c r="C592" s="35"/>
      <c r="D592" s="36"/>
      <c r="E592" s="36"/>
      <c r="F592" s="36"/>
      <c r="G592" s="36"/>
      <c r="H592" s="36"/>
      <c r="I592" s="36"/>
      <c r="J592" s="36"/>
      <c r="K592" s="37"/>
      <c r="L592" s="36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</row>
    <row r="593" spans="3:23" x14ac:dyDescent="0.3">
      <c r="C593" s="35"/>
      <c r="D593" s="36"/>
      <c r="E593" s="36"/>
      <c r="F593" s="36"/>
      <c r="G593" s="36"/>
      <c r="H593" s="36"/>
      <c r="I593" s="36"/>
      <c r="J593" s="36"/>
      <c r="K593" s="37"/>
      <c r="L593" s="36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</row>
    <row r="594" spans="3:23" x14ac:dyDescent="0.3">
      <c r="C594" s="35"/>
      <c r="D594" s="36"/>
      <c r="E594" s="36"/>
      <c r="F594" s="36"/>
      <c r="G594" s="36"/>
      <c r="H594" s="36"/>
      <c r="I594" s="36"/>
      <c r="J594" s="36"/>
      <c r="K594" s="37"/>
      <c r="L594" s="36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</row>
    <row r="595" spans="3:23" x14ac:dyDescent="0.3">
      <c r="C595" s="35"/>
      <c r="D595" s="36"/>
      <c r="E595" s="36"/>
      <c r="F595" s="36"/>
      <c r="G595" s="36"/>
      <c r="H595" s="36"/>
      <c r="I595" s="36"/>
      <c r="J595" s="36"/>
      <c r="K595" s="37"/>
      <c r="L595" s="36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</row>
    <row r="596" spans="3:23" x14ac:dyDescent="0.3">
      <c r="C596" s="35"/>
      <c r="D596" s="36"/>
      <c r="E596" s="36"/>
      <c r="F596" s="36"/>
      <c r="G596" s="36"/>
      <c r="H596" s="36"/>
      <c r="I596" s="36"/>
      <c r="J596" s="36"/>
      <c r="K596" s="37"/>
      <c r="L596" s="36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</row>
    <row r="597" spans="3:23" x14ac:dyDescent="0.3">
      <c r="C597" s="35"/>
      <c r="D597" s="36"/>
      <c r="E597" s="36"/>
      <c r="F597" s="36"/>
      <c r="G597" s="36"/>
      <c r="H597" s="36"/>
      <c r="I597" s="36"/>
      <c r="J597" s="36"/>
      <c r="K597" s="37"/>
      <c r="L597" s="36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</row>
    <row r="598" spans="3:23" x14ac:dyDescent="0.3">
      <c r="C598" s="35"/>
      <c r="D598" s="36"/>
      <c r="E598" s="36"/>
      <c r="F598" s="36"/>
      <c r="G598" s="36"/>
      <c r="H598" s="36"/>
      <c r="I598" s="36"/>
      <c r="J598" s="36"/>
      <c r="K598" s="37"/>
      <c r="L598" s="36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</row>
    <row r="599" spans="3:23" x14ac:dyDescent="0.3">
      <c r="C599" s="35"/>
      <c r="D599" s="36"/>
      <c r="E599" s="36"/>
      <c r="F599" s="36"/>
      <c r="G599" s="36"/>
      <c r="H599" s="36"/>
      <c r="I599" s="36"/>
      <c r="J599" s="36"/>
      <c r="K599" s="37"/>
      <c r="L599" s="36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</row>
    <row r="600" spans="3:23" x14ac:dyDescent="0.3">
      <c r="C600" s="35"/>
      <c r="D600" s="36"/>
      <c r="E600" s="36"/>
      <c r="F600" s="36"/>
      <c r="G600" s="36"/>
      <c r="H600" s="36"/>
      <c r="I600" s="36"/>
      <c r="J600" s="36"/>
      <c r="K600" s="37"/>
      <c r="L600" s="36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</row>
    <row r="601" spans="3:23" x14ac:dyDescent="0.3">
      <c r="C601" s="35"/>
      <c r="D601" s="36"/>
      <c r="E601" s="36"/>
      <c r="F601" s="36"/>
      <c r="G601" s="36"/>
      <c r="H601" s="36"/>
      <c r="I601" s="36"/>
      <c r="J601" s="36"/>
      <c r="K601" s="37"/>
      <c r="L601" s="36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</row>
    <row r="602" spans="3:23" x14ac:dyDescent="0.3">
      <c r="C602" s="35"/>
      <c r="D602" s="36"/>
      <c r="E602" s="36"/>
      <c r="F602" s="36"/>
      <c r="G602" s="36"/>
      <c r="H602" s="36"/>
      <c r="I602" s="36"/>
      <c r="J602" s="36"/>
      <c r="K602" s="37"/>
      <c r="L602" s="36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</row>
    <row r="603" spans="3:23" x14ac:dyDescent="0.3">
      <c r="C603" s="35"/>
      <c r="D603" s="36"/>
      <c r="E603" s="36"/>
      <c r="F603" s="36"/>
      <c r="G603" s="36"/>
      <c r="H603" s="36"/>
      <c r="I603" s="36"/>
      <c r="J603" s="36"/>
      <c r="K603" s="37"/>
      <c r="L603" s="36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</row>
    <row r="604" spans="3:23" x14ac:dyDescent="0.3">
      <c r="C604" s="35"/>
      <c r="D604" s="36"/>
      <c r="E604" s="36"/>
      <c r="F604" s="36"/>
      <c r="G604" s="36"/>
      <c r="H604" s="36"/>
      <c r="I604" s="36"/>
      <c r="J604" s="36"/>
      <c r="K604" s="37"/>
      <c r="L604" s="36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</row>
    <row r="605" spans="3:23" x14ac:dyDescent="0.3">
      <c r="C605" s="35"/>
      <c r="D605" s="36"/>
      <c r="E605" s="36"/>
      <c r="F605" s="36"/>
      <c r="G605" s="36"/>
      <c r="H605" s="36"/>
      <c r="I605" s="36"/>
      <c r="J605" s="36"/>
      <c r="K605" s="37"/>
      <c r="L605" s="36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</row>
    <row r="606" spans="3:23" x14ac:dyDescent="0.3">
      <c r="C606" s="35"/>
      <c r="D606" s="36"/>
      <c r="E606" s="36"/>
      <c r="F606" s="36"/>
      <c r="G606" s="36"/>
      <c r="H606" s="36"/>
      <c r="I606" s="36"/>
      <c r="J606" s="36"/>
      <c r="K606" s="37"/>
      <c r="L606" s="36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</row>
    <row r="607" spans="3:23" x14ac:dyDescent="0.3">
      <c r="C607" s="35"/>
      <c r="D607" s="36"/>
      <c r="E607" s="36"/>
      <c r="F607" s="36"/>
      <c r="G607" s="36"/>
      <c r="H607" s="36"/>
      <c r="I607" s="36"/>
      <c r="J607" s="36"/>
      <c r="K607" s="37"/>
      <c r="L607" s="36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</row>
    <row r="608" spans="3:23" x14ac:dyDescent="0.3">
      <c r="C608" s="35"/>
      <c r="D608" s="36"/>
      <c r="E608" s="36"/>
      <c r="F608" s="36"/>
      <c r="G608" s="36"/>
      <c r="H608" s="36"/>
      <c r="I608" s="36"/>
      <c r="J608" s="36"/>
      <c r="K608" s="37"/>
      <c r="L608" s="36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</row>
    <row r="609" spans="3:23" x14ac:dyDescent="0.3">
      <c r="C609" s="35"/>
      <c r="D609" s="36"/>
      <c r="E609" s="36"/>
      <c r="F609" s="36"/>
      <c r="G609" s="36"/>
      <c r="H609" s="36"/>
      <c r="I609" s="36"/>
      <c r="J609" s="36"/>
      <c r="K609" s="37"/>
      <c r="L609" s="36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</row>
    <row r="610" spans="3:23" x14ac:dyDescent="0.3">
      <c r="C610" s="35"/>
      <c r="D610" s="36"/>
      <c r="E610" s="36"/>
      <c r="F610" s="36"/>
      <c r="G610" s="36"/>
      <c r="H610" s="36"/>
      <c r="I610" s="36"/>
      <c r="J610" s="36"/>
      <c r="K610" s="37"/>
      <c r="L610" s="36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</row>
    <row r="611" spans="3:23" x14ac:dyDescent="0.3">
      <c r="C611" s="35"/>
      <c r="D611" s="36"/>
      <c r="E611" s="36"/>
      <c r="F611" s="36"/>
      <c r="G611" s="36"/>
      <c r="H611" s="36"/>
      <c r="I611" s="36"/>
      <c r="J611" s="36"/>
      <c r="K611" s="37"/>
      <c r="L611" s="36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</row>
    <row r="612" spans="3:23" x14ac:dyDescent="0.3">
      <c r="C612" s="35"/>
      <c r="D612" s="36"/>
      <c r="E612" s="36"/>
      <c r="F612" s="36"/>
      <c r="G612" s="36"/>
      <c r="H612" s="36"/>
      <c r="I612" s="36"/>
      <c r="J612" s="36"/>
      <c r="K612" s="37"/>
      <c r="L612" s="36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</row>
    <row r="613" spans="3:23" x14ac:dyDescent="0.3">
      <c r="C613" s="35"/>
      <c r="D613" s="36"/>
      <c r="E613" s="36"/>
      <c r="F613" s="36"/>
      <c r="G613" s="36"/>
      <c r="H613" s="36"/>
      <c r="I613" s="36"/>
      <c r="J613" s="36"/>
      <c r="K613" s="37"/>
      <c r="L613" s="36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</row>
    <row r="614" spans="3:23" x14ac:dyDescent="0.3">
      <c r="C614" s="35"/>
      <c r="D614" s="36"/>
      <c r="E614" s="36"/>
      <c r="F614" s="36"/>
      <c r="G614" s="36"/>
      <c r="H614" s="36"/>
      <c r="I614" s="36"/>
      <c r="J614" s="36"/>
      <c r="K614" s="37"/>
      <c r="L614" s="36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</row>
    <row r="615" spans="3:23" x14ac:dyDescent="0.3">
      <c r="C615" s="35"/>
      <c r="D615" s="36"/>
      <c r="E615" s="36"/>
      <c r="F615" s="36"/>
      <c r="G615" s="36"/>
      <c r="H615" s="36"/>
      <c r="I615" s="36"/>
      <c r="J615" s="36"/>
      <c r="K615" s="37"/>
      <c r="L615" s="36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</row>
    <row r="616" spans="3:23" x14ac:dyDescent="0.3">
      <c r="C616" s="35"/>
      <c r="D616" s="36"/>
      <c r="E616" s="36"/>
      <c r="F616" s="36"/>
      <c r="G616" s="36"/>
      <c r="H616" s="36"/>
      <c r="I616" s="36"/>
      <c r="J616" s="36"/>
      <c r="K616" s="37"/>
      <c r="L616" s="36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</row>
    <row r="617" spans="3:23" x14ac:dyDescent="0.3">
      <c r="C617" s="35"/>
      <c r="D617" s="36"/>
      <c r="E617" s="36"/>
      <c r="F617" s="36"/>
      <c r="G617" s="36"/>
      <c r="H617" s="36"/>
      <c r="I617" s="36"/>
      <c r="J617" s="36"/>
      <c r="K617" s="37"/>
      <c r="L617" s="36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</row>
    <row r="618" spans="3:23" x14ac:dyDescent="0.3">
      <c r="C618" s="35"/>
      <c r="D618" s="36"/>
      <c r="E618" s="36"/>
      <c r="F618" s="36"/>
      <c r="G618" s="36"/>
      <c r="H618" s="36"/>
      <c r="I618" s="36"/>
      <c r="J618" s="36"/>
      <c r="K618" s="37"/>
      <c r="L618" s="36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</row>
    <row r="619" spans="3:23" x14ac:dyDescent="0.3">
      <c r="C619" s="35"/>
      <c r="D619" s="36"/>
      <c r="E619" s="36"/>
      <c r="F619" s="36"/>
      <c r="G619" s="36"/>
      <c r="H619" s="36"/>
      <c r="I619" s="36"/>
      <c r="J619" s="36"/>
      <c r="K619" s="37"/>
      <c r="L619" s="36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</row>
    <row r="620" spans="3:23" x14ac:dyDescent="0.3">
      <c r="C620" s="35"/>
      <c r="D620" s="36"/>
      <c r="E620" s="36"/>
      <c r="F620" s="36"/>
      <c r="G620" s="36"/>
      <c r="H620" s="36"/>
      <c r="I620" s="36"/>
      <c r="J620" s="36"/>
      <c r="K620" s="37"/>
      <c r="L620" s="36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</row>
    <row r="621" spans="3:23" x14ac:dyDescent="0.3">
      <c r="C621" s="35"/>
      <c r="D621" s="36"/>
      <c r="E621" s="36"/>
      <c r="F621" s="36"/>
      <c r="G621" s="36"/>
      <c r="H621" s="36"/>
      <c r="I621" s="36"/>
      <c r="J621" s="36"/>
      <c r="K621" s="37"/>
      <c r="L621" s="36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</row>
    <row r="622" spans="3:23" x14ac:dyDescent="0.3">
      <c r="C622" s="35"/>
      <c r="D622" s="36"/>
      <c r="E622" s="36"/>
      <c r="F622" s="36"/>
      <c r="G622" s="36"/>
      <c r="H622" s="36"/>
      <c r="I622" s="36"/>
      <c r="J622" s="36"/>
      <c r="K622" s="37"/>
      <c r="L622" s="36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</row>
    <row r="623" spans="3:23" x14ac:dyDescent="0.3">
      <c r="C623" s="35"/>
      <c r="D623" s="36"/>
      <c r="E623" s="36"/>
      <c r="F623" s="36"/>
      <c r="G623" s="36"/>
      <c r="H623" s="36"/>
      <c r="I623" s="36"/>
      <c r="J623" s="36"/>
      <c r="K623" s="37"/>
      <c r="L623" s="36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</row>
    <row r="624" spans="3:23" x14ac:dyDescent="0.3">
      <c r="C624" s="35"/>
      <c r="D624" s="36"/>
      <c r="E624" s="36"/>
      <c r="F624" s="36"/>
      <c r="G624" s="36"/>
      <c r="H624" s="36"/>
      <c r="I624" s="36"/>
      <c r="J624" s="36"/>
      <c r="K624" s="37"/>
      <c r="L624" s="36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</row>
    <row r="625" spans="3:23" x14ac:dyDescent="0.3">
      <c r="C625" s="35"/>
      <c r="D625" s="36"/>
      <c r="E625" s="36"/>
      <c r="F625" s="36"/>
      <c r="G625" s="36"/>
      <c r="H625" s="36"/>
      <c r="I625" s="36"/>
      <c r="J625" s="36"/>
      <c r="K625" s="37"/>
      <c r="L625" s="36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</row>
    <row r="626" spans="3:23" x14ac:dyDescent="0.3">
      <c r="C626" s="35"/>
      <c r="D626" s="36"/>
      <c r="E626" s="36"/>
      <c r="F626" s="36"/>
      <c r="G626" s="36"/>
      <c r="H626" s="36"/>
      <c r="I626" s="36"/>
      <c r="J626" s="36"/>
      <c r="K626" s="37"/>
      <c r="L626" s="36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</row>
    <row r="627" spans="3:23" x14ac:dyDescent="0.3">
      <c r="C627" s="35"/>
      <c r="D627" s="36"/>
      <c r="E627" s="36"/>
      <c r="F627" s="36"/>
      <c r="G627" s="36"/>
      <c r="H627" s="36"/>
      <c r="I627" s="36"/>
      <c r="J627" s="36"/>
      <c r="K627" s="37"/>
      <c r="L627" s="36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</row>
    <row r="628" spans="3:23" x14ac:dyDescent="0.3">
      <c r="C628" s="35"/>
      <c r="D628" s="36"/>
      <c r="E628" s="36"/>
      <c r="F628" s="36"/>
      <c r="G628" s="36"/>
      <c r="H628" s="36"/>
      <c r="I628" s="36"/>
      <c r="J628" s="36"/>
      <c r="K628" s="37"/>
      <c r="L628" s="36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</row>
    <row r="629" spans="3:23" x14ac:dyDescent="0.3">
      <c r="C629" s="35"/>
      <c r="D629" s="36"/>
      <c r="E629" s="36"/>
      <c r="F629" s="36"/>
      <c r="G629" s="36"/>
      <c r="H629" s="36"/>
      <c r="I629" s="36"/>
      <c r="J629" s="36"/>
      <c r="K629" s="37"/>
      <c r="L629" s="36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</row>
    <row r="630" spans="3:23" x14ac:dyDescent="0.3">
      <c r="C630" s="35"/>
      <c r="D630" s="36"/>
      <c r="E630" s="36"/>
      <c r="F630" s="36"/>
      <c r="G630" s="36"/>
      <c r="H630" s="36"/>
      <c r="I630" s="36"/>
      <c r="J630" s="36"/>
      <c r="K630" s="37"/>
      <c r="L630" s="36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</row>
    <row r="631" spans="3:23" x14ac:dyDescent="0.3">
      <c r="C631" s="35"/>
      <c r="D631" s="36"/>
      <c r="E631" s="36"/>
      <c r="F631" s="36"/>
      <c r="G631" s="36"/>
      <c r="H631" s="36"/>
      <c r="I631" s="36"/>
      <c r="J631" s="36"/>
      <c r="K631" s="37"/>
      <c r="L631" s="36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</row>
    <row r="632" spans="3:23" x14ac:dyDescent="0.3">
      <c r="C632" s="35"/>
      <c r="D632" s="36"/>
      <c r="E632" s="36"/>
      <c r="F632" s="36"/>
      <c r="G632" s="36"/>
      <c r="H632" s="36"/>
      <c r="I632" s="36"/>
      <c r="J632" s="36"/>
      <c r="K632" s="37"/>
      <c r="L632" s="36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</row>
    <row r="633" spans="3:23" x14ac:dyDescent="0.3">
      <c r="C633" s="35"/>
      <c r="D633" s="36"/>
      <c r="E633" s="36"/>
      <c r="F633" s="36"/>
      <c r="G633" s="36"/>
      <c r="H633" s="36"/>
      <c r="I633" s="36"/>
      <c r="J633" s="36"/>
      <c r="K633" s="37"/>
      <c r="L633" s="36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</row>
    <row r="634" spans="3:23" x14ac:dyDescent="0.3">
      <c r="C634" s="35"/>
      <c r="D634" s="36"/>
      <c r="E634" s="36"/>
      <c r="F634" s="36"/>
      <c r="G634" s="36"/>
      <c r="H634" s="36"/>
      <c r="I634" s="36"/>
      <c r="J634" s="36"/>
      <c r="K634" s="37"/>
      <c r="L634" s="36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</row>
    <row r="635" spans="3:23" x14ac:dyDescent="0.3">
      <c r="C635" s="35"/>
      <c r="D635" s="36"/>
      <c r="E635" s="36"/>
      <c r="F635" s="36"/>
      <c r="G635" s="36"/>
      <c r="H635" s="36"/>
      <c r="I635" s="36"/>
      <c r="J635" s="36"/>
      <c r="K635" s="37"/>
      <c r="L635" s="36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</row>
    <row r="636" spans="3:23" x14ac:dyDescent="0.3">
      <c r="C636" s="35"/>
      <c r="D636" s="36"/>
      <c r="E636" s="36"/>
      <c r="F636" s="36"/>
      <c r="G636" s="36"/>
      <c r="H636" s="36"/>
      <c r="I636" s="36"/>
      <c r="J636" s="36"/>
      <c r="K636" s="37"/>
      <c r="L636" s="36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</row>
    <row r="637" spans="3:23" x14ac:dyDescent="0.3">
      <c r="C637" s="35"/>
      <c r="D637" s="36"/>
      <c r="E637" s="36"/>
      <c r="F637" s="36"/>
      <c r="G637" s="36"/>
      <c r="H637" s="36"/>
      <c r="I637" s="36"/>
      <c r="J637" s="36"/>
      <c r="K637" s="37"/>
      <c r="L637" s="36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</row>
    <row r="638" spans="3:23" x14ac:dyDescent="0.3">
      <c r="C638" s="35"/>
      <c r="D638" s="36"/>
      <c r="E638" s="36"/>
      <c r="F638" s="36"/>
      <c r="G638" s="36"/>
      <c r="H638" s="36"/>
      <c r="I638" s="36"/>
      <c r="J638" s="36"/>
      <c r="K638" s="37"/>
      <c r="L638" s="36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</row>
    <row r="639" spans="3:23" x14ac:dyDescent="0.3">
      <c r="C639" s="35"/>
      <c r="D639" s="36"/>
      <c r="E639" s="36"/>
      <c r="F639" s="36"/>
      <c r="G639" s="36"/>
      <c r="H639" s="36"/>
      <c r="I639" s="36"/>
      <c r="J639" s="36"/>
      <c r="K639" s="37"/>
      <c r="L639" s="36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</row>
    <row r="640" spans="3:23" x14ac:dyDescent="0.3">
      <c r="C640" s="35"/>
      <c r="D640" s="36"/>
      <c r="E640" s="36"/>
      <c r="F640" s="36"/>
      <c r="G640" s="36"/>
      <c r="H640" s="36"/>
      <c r="I640" s="36"/>
      <c r="J640" s="36"/>
      <c r="K640" s="37"/>
      <c r="L640" s="36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</row>
    <row r="641" spans="3:23" x14ac:dyDescent="0.3">
      <c r="C641" s="35"/>
      <c r="D641" s="36"/>
      <c r="E641" s="36"/>
      <c r="F641" s="36"/>
      <c r="G641" s="36"/>
      <c r="H641" s="36"/>
      <c r="I641" s="36"/>
      <c r="J641" s="36"/>
      <c r="K641" s="37"/>
      <c r="L641" s="36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</row>
    <row r="642" spans="3:23" x14ac:dyDescent="0.3">
      <c r="C642" s="35"/>
      <c r="D642" s="36"/>
      <c r="E642" s="36"/>
      <c r="F642" s="36"/>
      <c r="G642" s="36"/>
      <c r="H642" s="36"/>
      <c r="I642" s="36"/>
      <c r="J642" s="36"/>
      <c r="K642" s="37"/>
      <c r="L642" s="36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</row>
    <row r="643" spans="3:23" x14ac:dyDescent="0.3">
      <c r="C643" s="35"/>
      <c r="D643" s="36"/>
      <c r="E643" s="36"/>
      <c r="F643" s="36"/>
      <c r="G643" s="36"/>
      <c r="H643" s="36"/>
      <c r="I643" s="36"/>
      <c r="J643" s="36"/>
      <c r="K643" s="37"/>
      <c r="L643" s="36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</row>
    <row r="644" spans="3:23" x14ac:dyDescent="0.3">
      <c r="C644" s="35"/>
      <c r="D644" s="36"/>
      <c r="E644" s="36"/>
      <c r="F644" s="36"/>
      <c r="G644" s="36"/>
      <c r="H644" s="36"/>
      <c r="I644" s="36"/>
      <c r="J644" s="36"/>
      <c r="K644" s="37"/>
      <c r="L644" s="36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</row>
    <row r="645" spans="3:23" x14ac:dyDescent="0.3">
      <c r="C645" s="35"/>
      <c r="D645" s="36"/>
      <c r="E645" s="36"/>
      <c r="F645" s="36"/>
      <c r="G645" s="36"/>
      <c r="H645" s="36"/>
      <c r="I645" s="36"/>
      <c r="J645" s="36"/>
      <c r="K645" s="37"/>
      <c r="L645" s="36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</row>
    <row r="646" spans="3:23" x14ac:dyDescent="0.3">
      <c r="C646" s="35"/>
      <c r="D646" s="36"/>
      <c r="E646" s="36"/>
      <c r="F646" s="36"/>
      <c r="G646" s="36"/>
      <c r="H646" s="36"/>
      <c r="I646" s="36"/>
      <c r="J646" s="36"/>
      <c r="K646" s="37"/>
      <c r="L646" s="36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</row>
    <row r="647" spans="3:23" x14ac:dyDescent="0.3">
      <c r="C647" s="35"/>
      <c r="D647" s="36"/>
      <c r="E647" s="36"/>
      <c r="F647" s="36"/>
      <c r="G647" s="36"/>
      <c r="H647" s="36"/>
      <c r="I647" s="36"/>
      <c r="J647" s="36"/>
      <c r="K647" s="37"/>
      <c r="L647" s="36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</row>
    <row r="648" spans="3:23" x14ac:dyDescent="0.3">
      <c r="C648" s="35"/>
      <c r="D648" s="36"/>
      <c r="E648" s="36"/>
      <c r="F648" s="36"/>
      <c r="G648" s="36"/>
      <c r="H648" s="36"/>
      <c r="I648" s="36"/>
      <c r="J648" s="36"/>
      <c r="K648" s="37"/>
      <c r="L648" s="36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</row>
    <row r="649" spans="3:23" x14ac:dyDescent="0.3">
      <c r="C649" s="35"/>
      <c r="D649" s="36"/>
      <c r="E649" s="36"/>
      <c r="F649" s="36"/>
      <c r="G649" s="36"/>
      <c r="H649" s="36"/>
      <c r="I649" s="36"/>
      <c r="J649" s="36"/>
      <c r="K649" s="37"/>
      <c r="L649" s="36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</row>
    <row r="650" spans="3:23" x14ac:dyDescent="0.3">
      <c r="C650" s="35"/>
      <c r="D650" s="36"/>
      <c r="E650" s="36"/>
      <c r="F650" s="36"/>
      <c r="G650" s="36"/>
      <c r="H650" s="36"/>
      <c r="I650" s="36"/>
      <c r="J650" s="36"/>
      <c r="K650" s="37"/>
      <c r="L650" s="36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</row>
    <row r="651" spans="3:23" x14ac:dyDescent="0.3">
      <c r="C651" s="35"/>
      <c r="D651" s="36"/>
      <c r="E651" s="36"/>
      <c r="F651" s="36"/>
      <c r="G651" s="36"/>
      <c r="H651" s="36"/>
      <c r="I651" s="36"/>
      <c r="J651" s="36"/>
      <c r="K651" s="37"/>
      <c r="L651" s="36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</row>
    <row r="652" spans="3:23" x14ac:dyDescent="0.3">
      <c r="C652" s="35"/>
      <c r="D652" s="36"/>
      <c r="E652" s="36"/>
      <c r="F652" s="36"/>
      <c r="G652" s="36"/>
      <c r="H652" s="36"/>
      <c r="I652" s="36"/>
      <c r="J652" s="36"/>
      <c r="K652" s="37"/>
      <c r="L652" s="36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</row>
    <row r="653" spans="3:23" x14ac:dyDescent="0.3">
      <c r="C653" s="35"/>
      <c r="D653" s="36"/>
      <c r="E653" s="36"/>
      <c r="F653" s="36"/>
      <c r="G653" s="36"/>
      <c r="H653" s="36"/>
      <c r="I653" s="36"/>
      <c r="J653" s="36"/>
      <c r="K653" s="37"/>
      <c r="L653" s="36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</row>
    <row r="654" spans="3:23" x14ac:dyDescent="0.3">
      <c r="C654" s="35"/>
      <c r="D654" s="36"/>
      <c r="E654" s="36"/>
      <c r="F654" s="36"/>
      <c r="G654" s="36"/>
      <c r="H654" s="36"/>
      <c r="I654" s="36"/>
      <c r="J654" s="36"/>
      <c r="K654" s="37"/>
      <c r="L654" s="36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</row>
    <row r="655" spans="3:23" x14ac:dyDescent="0.3">
      <c r="C655" s="35"/>
      <c r="D655" s="36"/>
      <c r="E655" s="36"/>
      <c r="F655" s="36"/>
      <c r="G655" s="36"/>
      <c r="H655" s="36"/>
      <c r="I655" s="36"/>
      <c r="J655" s="36"/>
      <c r="K655" s="37"/>
      <c r="L655" s="36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</row>
    <row r="656" spans="3:23" x14ac:dyDescent="0.3">
      <c r="C656" s="35"/>
      <c r="D656" s="36"/>
      <c r="E656" s="36"/>
      <c r="F656" s="36"/>
      <c r="G656" s="36"/>
      <c r="H656" s="36"/>
      <c r="I656" s="36"/>
      <c r="J656" s="36"/>
      <c r="K656" s="37"/>
      <c r="L656" s="36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</row>
    <row r="657" spans="3:23" x14ac:dyDescent="0.3">
      <c r="C657" s="35"/>
      <c r="D657" s="36"/>
      <c r="E657" s="36"/>
      <c r="F657" s="36"/>
      <c r="G657" s="36"/>
      <c r="H657" s="36"/>
      <c r="I657" s="36"/>
      <c r="J657" s="36"/>
      <c r="K657" s="37"/>
      <c r="L657" s="36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</row>
    <row r="658" spans="3:23" x14ac:dyDescent="0.3">
      <c r="C658" s="35"/>
      <c r="D658" s="36"/>
      <c r="E658" s="36"/>
      <c r="F658" s="36"/>
      <c r="G658" s="36"/>
      <c r="H658" s="36"/>
      <c r="I658" s="36"/>
      <c r="J658" s="36"/>
      <c r="K658" s="37"/>
      <c r="L658" s="36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</row>
    <row r="659" spans="3:23" x14ac:dyDescent="0.3">
      <c r="C659" s="35"/>
      <c r="D659" s="36"/>
      <c r="E659" s="36"/>
      <c r="F659" s="36"/>
      <c r="G659" s="36"/>
      <c r="H659" s="36"/>
      <c r="I659" s="36"/>
      <c r="J659" s="36"/>
      <c r="K659" s="37"/>
      <c r="L659" s="36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</row>
    <row r="660" spans="3:23" x14ac:dyDescent="0.3">
      <c r="C660" s="35"/>
      <c r="D660" s="36"/>
      <c r="E660" s="36"/>
      <c r="F660" s="36"/>
      <c r="G660" s="36"/>
      <c r="H660" s="36"/>
      <c r="I660" s="36"/>
      <c r="J660" s="36"/>
      <c r="K660" s="37"/>
      <c r="L660" s="36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</row>
    <row r="661" spans="3:23" x14ac:dyDescent="0.3">
      <c r="C661" s="35"/>
      <c r="D661" s="36"/>
      <c r="E661" s="36"/>
      <c r="F661" s="36"/>
      <c r="G661" s="36"/>
      <c r="H661" s="36"/>
      <c r="I661" s="36"/>
      <c r="J661" s="36"/>
      <c r="K661" s="37"/>
      <c r="L661" s="36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</row>
    <row r="662" spans="3:23" x14ac:dyDescent="0.3">
      <c r="C662" s="35"/>
      <c r="D662" s="36"/>
      <c r="E662" s="36"/>
      <c r="F662" s="36"/>
      <c r="G662" s="36"/>
      <c r="H662" s="36"/>
      <c r="I662" s="36"/>
      <c r="J662" s="36"/>
      <c r="K662" s="37"/>
      <c r="L662" s="36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</row>
    <row r="663" spans="3:23" x14ac:dyDescent="0.3">
      <c r="C663" s="35"/>
      <c r="D663" s="36"/>
      <c r="E663" s="36"/>
      <c r="F663" s="36"/>
      <c r="G663" s="36"/>
      <c r="H663" s="36"/>
      <c r="I663" s="36"/>
      <c r="J663" s="36"/>
      <c r="K663" s="37"/>
      <c r="L663" s="36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</row>
    <row r="664" spans="3:23" x14ac:dyDescent="0.3">
      <c r="C664" s="35"/>
      <c r="D664" s="36"/>
      <c r="E664" s="36"/>
      <c r="F664" s="36"/>
      <c r="G664" s="36"/>
      <c r="H664" s="36"/>
      <c r="I664" s="36"/>
      <c r="J664" s="36"/>
      <c r="K664" s="37"/>
      <c r="L664" s="36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</row>
    <row r="665" spans="3:23" x14ac:dyDescent="0.3">
      <c r="C665" s="35"/>
      <c r="D665" s="36"/>
      <c r="E665" s="36"/>
      <c r="F665" s="36"/>
      <c r="G665" s="36"/>
      <c r="H665" s="36"/>
      <c r="I665" s="36"/>
      <c r="J665" s="36"/>
      <c r="K665" s="37"/>
      <c r="L665" s="36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</row>
    <row r="666" spans="3:23" x14ac:dyDescent="0.3">
      <c r="C666" s="35"/>
      <c r="D666" s="36"/>
      <c r="E666" s="36"/>
      <c r="F666" s="36"/>
      <c r="G666" s="36"/>
      <c r="H666" s="36"/>
      <c r="I666" s="36"/>
      <c r="J666" s="36"/>
      <c r="K666" s="37"/>
      <c r="L666" s="36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</row>
    <row r="667" spans="3:23" x14ac:dyDescent="0.3">
      <c r="C667" s="35"/>
      <c r="D667" s="36"/>
      <c r="E667" s="36"/>
      <c r="F667" s="36"/>
      <c r="G667" s="36"/>
      <c r="H667" s="36"/>
      <c r="I667" s="36"/>
      <c r="J667" s="36"/>
      <c r="K667" s="37"/>
      <c r="L667" s="36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</row>
    <row r="668" spans="3:23" x14ac:dyDescent="0.3">
      <c r="C668" s="35"/>
      <c r="D668" s="36"/>
      <c r="E668" s="36"/>
      <c r="F668" s="36"/>
      <c r="G668" s="36"/>
      <c r="H668" s="36"/>
      <c r="I668" s="36"/>
      <c r="J668" s="36"/>
      <c r="K668" s="37"/>
      <c r="L668" s="36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</row>
    <row r="669" spans="3:23" x14ac:dyDescent="0.3">
      <c r="C669" s="35"/>
      <c r="D669" s="36"/>
      <c r="E669" s="36"/>
      <c r="F669" s="36"/>
      <c r="G669" s="36"/>
      <c r="H669" s="36"/>
      <c r="I669" s="36"/>
      <c r="J669" s="36"/>
      <c r="K669" s="37"/>
      <c r="L669" s="36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</row>
    <row r="670" spans="3:23" x14ac:dyDescent="0.3">
      <c r="C670" s="35"/>
      <c r="D670" s="36"/>
      <c r="E670" s="36"/>
      <c r="F670" s="36"/>
      <c r="G670" s="36"/>
      <c r="H670" s="36"/>
      <c r="I670" s="36"/>
      <c r="J670" s="36"/>
      <c r="K670" s="37"/>
      <c r="L670" s="36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</row>
    <row r="671" spans="3:23" x14ac:dyDescent="0.3">
      <c r="C671" s="35"/>
      <c r="D671" s="36"/>
      <c r="E671" s="36"/>
      <c r="F671" s="36"/>
      <c r="G671" s="36"/>
      <c r="H671" s="36"/>
      <c r="I671" s="36"/>
      <c r="J671" s="36"/>
      <c r="K671" s="37"/>
      <c r="L671" s="36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</row>
    <row r="672" spans="3:23" x14ac:dyDescent="0.3">
      <c r="C672" s="35"/>
      <c r="D672" s="36"/>
      <c r="E672" s="36"/>
      <c r="F672" s="36"/>
      <c r="G672" s="36"/>
      <c r="H672" s="36"/>
      <c r="I672" s="36"/>
      <c r="J672" s="36"/>
      <c r="K672" s="37"/>
      <c r="L672" s="36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</row>
    <row r="673" spans="3:23" x14ac:dyDescent="0.3">
      <c r="C673" s="35"/>
      <c r="D673" s="36"/>
      <c r="E673" s="36"/>
      <c r="F673" s="36"/>
      <c r="G673" s="36"/>
      <c r="H673" s="36"/>
      <c r="I673" s="36"/>
      <c r="J673" s="36"/>
      <c r="K673" s="37"/>
      <c r="L673" s="36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</row>
    <row r="674" spans="3:23" x14ac:dyDescent="0.3">
      <c r="C674" s="35"/>
      <c r="D674" s="36"/>
      <c r="E674" s="36"/>
      <c r="F674" s="36"/>
      <c r="G674" s="36"/>
      <c r="H674" s="36"/>
      <c r="I674" s="36"/>
      <c r="J674" s="36"/>
      <c r="K674" s="37"/>
      <c r="L674" s="36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</row>
    <row r="675" spans="3:23" x14ac:dyDescent="0.3">
      <c r="C675" s="35"/>
      <c r="D675" s="36"/>
      <c r="E675" s="36"/>
      <c r="F675" s="36"/>
      <c r="G675" s="36"/>
      <c r="H675" s="36"/>
      <c r="I675" s="36"/>
      <c r="J675" s="36"/>
      <c r="K675" s="37"/>
      <c r="L675" s="36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</row>
    <row r="676" spans="3:23" x14ac:dyDescent="0.3">
      <c r="C676" s="35"/>
      <c r="D676" s="36"/>
      <c r="E676" s="36"/>
      <c r="F676" s="36"/>
      <c r="G676" s="36"/>
      <c r="H676" s="36"/>
      <c r="I676" s="36"/>
      <c r="J676" s="36"/>
      <c r="K676" s="37"/>
      <c r="L676" s="36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</row>
    <row r="677" spans="3:23" x14ac:dyDescent="0.3">
      <c r="C677" s="35"/>
      <c r="D677" s="36"/>
      <c r="E677" s="36"/>
      <c r="F677" s="36"/>
      <c r="G677" s="36"/>
      <c r="H677" s="36"/>
      <c r="I677" s="36"/>
      <c r="J677" s="36"/>
      <c r="K677" s="37"/>
      <c r="L677" s="36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</row>
    <row r="678" spans="3:23" x14ac:dyDescent="0.3">
      <c r="C678" s="35"/>
      <c r="D678" s="36"/>
      <c r="E678" s="36"/>
      <c r="F678" s="36"/>
      <c r="G678" s="36"/>
      <c r="H678" s="36"/>
      <c r="I678" s="36"/>
      <c r="J678" s="36"/>
      <c r="K678" s="37"/>
      <c r="L678" s="36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</row>
    <row r="679" spans="3:23" x14ac:dyDescent="0.3">
      <c r="C679" s="35"/>
      <c r="D679" s="36"/>
      <c r="E679" s="36"/>
      <c r="F679" s="36"/>
      <c r="G679" s="36"/>
      <c r="H679" s="36"/>
      <c r="I679" s="36"/>
      <c r="J679" s="36"/>
      <c r="K679" s="37"/>
      <c r="L679" s="36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</row>
    <row r="680" spans="3:23" x14ac:dyDescent="0.3">
      <c r="C680" s="35"/>
      <c r="D680" s="36"/>
      <c r="E680" s="36"/>
      <c r="F680" s="36"/>
      <c r="G680" s="36"/>
      <c r="H680" s="36"/>
      <c r="I680" s="36"/>
      <c r="J680" s="36"/>
      <c r="K680" s="37"/>
      <c r="L680" s="36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</row>
    <row r="681" spans="3:23" x14ac:dyDescent="0.3">
      <c r="C681" s="35"/>
      <c r="D681" s="36"/>
      <c r="E681" s="36"/>
      <c r="F681" s="36"/>
      <c r="G681" s="36"/>
      <c r="H681" s="36"/>
      <c r="I681" s="36"/>
      <c r="J681" s="36"/>
      <c r="K681" s="37"/>
      <c r="L681" s="36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</row>
    <row r="682" spans="3:23" x14ac:dyDescent="0.3">
      <c r="C682" s="35"/>
      <c r="D682" s="36"/>
      <c r="E682" s="36"/>
      <c r="F682" s="36"/>
      <c r="G682" s="36"/>
      <c r="H682" s="36"/>
      <c r="I682" s="36"/>
      <c r="J682" s="36"/>
      <c r="K682" s="37"/>
      <c r="L682" s="36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</row>
    <row r="683" spans="3:23" x14ac:dyDescent="0.3">
      <c r="C683" s="35"/>
      <c r="D683" s="36"/>
      <c r="E683" s="36"/>
      <c r="F683" s="36"/>
      <c r="G683" s="36"/>
      <c r="H683" s="36"/>
      <c r="I683" s="36"/>
      <c r="J683" s="36"/>
      <c r="K683" s="37"/>
      <c r="L683" s="36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</row>
    <row r="684" spans="3:23" x14ac:dyDescent="0.3">
      <c r="C684" s="35"/>
      <c r="D684" s="36"/>
      <c r="E684" s="36"/>
      <c r="F684" s="36"/>
      <c r="G684" s="36"/>
      <c r="H684" s="36"/>
      <c r="I684" s="36"/>
      <c r="J684" s="36"/>
      <c r="K684" s="37"/>
      <c r="L684" s="36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</row>
    <row r="685" spans="3:23" x14ac:dyDescent="0.3">
      <c r="C685" s="35"/>
      <c r="D685" s="36"/>
      <c r="E685" s="36"/>
      <c r="F685" s="36"/>
      <c r="G685" s="36"/>
      <c r="H685" s="36"/>
      <c r="I685" s="36"/>
      <c r="J685" s="36"/>
      <c r="K685" s="37"/>
      <c r="L685" s="36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</row>
    <row r="686" spans="3:23" x14ac:dyDescent="0.3">
      <c r="C686" s="35"/>
      <c r="D686" s="36"/>
      <c r="E686" s="36"/>
      <c r="F686" s="36"/>
      <c r="G686" s="36"/>
      <c r="H686" s="36"/>
      <c r="I686" s="36"/>
      <c r="J686" s="36"/>
      <c r="K686" s="37"/>
      <c r="L686" s="36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</row>
    <row r="687" spans="3:23" x14ac:dyDescent="0.3">
      <c r="C687" s="35"/>
      <c r="D687" s="36"/>
      <c r="E687" s="36"/>
      <c r="F687" s="36"/>
      <c r="G687" s="36"/>
      <c r="H687" s="36"/>
      <c r="I687" s="36"/>
      <c r="J687" s="36"/>
      <c r="K687" s="37"/>
      <c r="L687" s="36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</row>
    <row r="688" spans="3:23" x14ac:dyDescent="0.3">
      <c r="C688" s="35"/>
      <c r="D688" s="36"/>
      <c r="E688" s="36"/>
      <c r="F688" s="36"/>
      <c r="G688" s="36"/>
      <c r="H688" s="36"/>
      <c r="I688" s="36"/>
      <c r="J688" s="36"/>
      <c r="K688" s="37"/>
      <c r="L688" s="36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</row>
    <row r="689" spans="3:23" x14ac:dyDescent="0.3">
      <c r="C689" s="35"/>
      <c r="D689" s="36"/>
      <c r="E689" s="36"/>
      <c r="F689" s="36"/>
      <c r="G689" s="36"/>
      <c r="H689" s="36"/>
      <c r="I689" s="36"/>
      <c r="J689" s="36"/>
      <c r="K689" s="37"/>
      <c r="L689" s="36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</row>
    <row r="690" spans="3:23" x14ac:dyDescent="0.3">
      <c r="C690" s="35"/>
      <c r="D690" s="36"/>
      <c r="E690" s="36"/>
      <c r="F690" s="36"/>
      <c r="G690" s="36"/>
      <c r="H690" s="36"/>
      <c r="I690" s="36"/>
      <c r="J690" s="36"/>
      <c r="K690" s="37"/>
      <c r="L690" s="36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</row>
    <row r="691" spans="3:23" x14ac:dyDescent="0.3">
      <c r="C691" s="35"/>
      <c r="D691" s="36"/>
      <c r="E691" s="36"/>
      <c r="F691" s="36"/>
      <c r="G691" s="36"/>
      <c r="H691" s="36"/>
      <c r="I691" s="36"/>
      <c r="J691" s="36"/>
      <c r="K691" s="37"/>
      <c r="L691" s="36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</row>
    <row r="692" spans="3:23" x14ac:dyDescent="0.3">
      <c r="C692" s="35"/>
      <c r="D692" s="36"/>
      <c r="E692" s="36"/>
      <c r="F692" s="36"/>
      <c r="G692" s="36"/>
      <c r="H692" s="36"/>
      <c r="I692" s="36"/>
      <c r="J692" s="36"/>
      <c r="K692" s="37"/>
      <c r="L692" s="36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</row>
    <row r="693" spans="3:23" x14ac:dyDescent="0.3">
      <c r="C693" s="35"/>
      <c r="D693" s="36"/>
      <c r="E693" s="36"/>
      <c r="F693" s="36"/>
      <c r="G693" s="36"/>
      <c r="H693" s="36"/>
      <c r="I693" s="36"/>
      <c r="J693" s="36"/>
      <c r="K693" s="37"/>
      <c r="L693" s="36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</row>
    <row r="694" spans="3:23" x14ac:dyDescent="0.3">
      <c r="C694" s="35"/>
      <c r="D694" s="36"/>
      <c r="E694" s="36"/>
      <c r="F694" s="36"/>
      <c r="G694" s="36"/>
      <c r="H694" s="36"/>
      <c r="I694" s="36"/>
      <c r="J694" s="36"/>
      <c r="K694" s="37"/>
      <c r="L694" s="36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</row>
    <row r="695" spans="3:23" x14ac:dyDescent="0.3">
      <c r="C695" s="35"/>
      <c r="D695" s="36"/>
      <c r="E695" s="36"/>
      <c r="F695" s="36"/>
      <c r="G695" s="36"/>
      <c r="H695" s="36"/>
      <c r="I695" s="36"/>
      <c r="J695" s="36"/>
      <c r="K695" s="37"/>
      <c r="L695" s="36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</row>
    <row r="696" spans="3:23" x14ac:dyDescent="0.3">
      <c r="C696" s="35"/>
      <c r="D696" s="36"/>
      <c r="E696" s="36"/>
      <c r="F696" s="36"/>
      <c r="G696" s="36"/>
      <c r="H696" s="36"/>
      <c r="I696" s="36"/>
      <c r="J696" s="36"/>
      <c r="K696" s="37"/>
      <c r="L696" s="36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</row>
    <row r="697" spans="3:23" x14ac:dyDescent="0.3">
      <c r="C697" s="35"/>
      <c r="D697" s="36"/>
      <c r="E697" s="36"/>
      <c r="F697" s="36"/>
      <c r="G697" s="36"/>
      <c r="H697" s="36"/>
      <c r="I697" s="36"/>
      <c r="J697" s="36"/>
      <c r="K697" s="37"/>
      <c r="L697" s="36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</row>
    <row r="698" spans="3:23" x14ac:dyDescent="0.3">
      <c r="C698" s="35"/>
      <c r="D698" s="36"/>
      <c r="E698" s="36"/>
      <c r="F698" s="36"/>
      <c r="G698" s="36"/>
      <c r="H698" s="36"/>
      <c r="I698" s="36"/>
      <c r="J698" s="36"/>
      <c r="K698" s="37"/>
      <c r="L698" s="36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</row>
    <row r="699" spans="3:23" x14ac:dyDescent="0.3">
      <c r="C699" s="35"/>
      <c r="D699" s="36"/>
      <c r="E699" s="36"/>
      <c r="F699" s="36"/>
      <c r="G699" s="36"/>
      <c r="H699" s="36"/>
      <c r="I699" s="36"/>
      <c r="J699" s="36"/>
      <c r="K699" s="37"/>
      <c r="L699" s="36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</row>
    <row r="700" spans="3:23" x14ac:dyDescent="0.3">
      <c r="C700" s="35"/>
      <c r="D700" s="36"/>
      <c r="E700" s="36"/>
      <c r="F700" s="36"/>
      <c r="G700" s="36"/>
      <c r="H700" s="36"/>
      <c r="I700" s="36"/>
      <c r="J700" s="36"/>
      <c r="K700" s="37"/>
      <c r="L700" s="36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</row>
    <row r="701" spans="3:23" x14ac:dyDescent="0.3">
      <c r="C701" s="35"/>
      <c r="D701" s="36"/>
      <c r="E701" s="36"/>
      <c r="F701" s="36"/>
      <c r="G701" s="36"/>
      <c r="H701" s="36"/>
      <c r="I701" s="36"/>
      <c r="J701" s="36"/>
      <c r="K701" s="37"/>
      <c r="L701" s="36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</row>
    <row r="702" spans="3:23" x14ac:dyDescent="0.3">
      <c r="C702" s="35"/>
      <c r="D702" s="36"/>
      <c r="E702" s="36"/>
      <c r="F702" s="36"/>
      <c r="G702" s="36"/>
      <c r="H702" s="36"/>
      <c r="I702" s="36"/>
      <c r="J702" s="36"/>
      <c r="K702" s="37"/>
      <c r="L702" s="36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</row>
    <row r="703" spans="3:23" x14ac:dyDescent="0.3">
      <c r="C703" s="35"/>
      <c r="D703" s="36"/>
      <c r="E703" s="36"/>
      <c r="F703" s="36"/>
      <c r="G703" s="36"/>
      <c r="H703" s="36"/>
      <c r="I703" s="36"/>
      <c r="J703" s="36"/>
      <c r="K703" s="37"/>
      <c r="L703" s="36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</row>
    <row r="704" spans="3:23" x14ac:dyDescent="0.3">
      <c r="C704" s="35"/>
      <c r="D704" s="36"/>
      <c r="E704" s="36"/>
      <c r="F704" s="36"/>
      <c r="G704" s="36"/>
      <c r="H704" s="36"/>
      <c r="I704" s="36"/>
      <c r="J704" s="36"/>
      <c r="K704" s="37"/>
      <c r="L704" s="36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</row>
    <row r="705" spans="3:23" x14ac:dyDescent="0.3">
      <c r="C705" s="35"/>
      <c r="D705" s="36"/>
      <c r="E705" s="36"/>
      <c r="F705" s="36"/>
      <c r="G705" s="36"/>
      <c r="H705" s="36"/>
      <c r="I705" s="36"/>
      <c r="J705" s="36"/>
      <c r="K705" s="37"/>
      <c r="L705" s="36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</row>
    <row r="706" spans="3:23" x14ac:dyDescent="0.3">
      <c r="C706" s="35"/>
      <c r="D706" s="36"/>
      <c r="E706" s="36"/>
      <c r="F706" s="36"/>
      <c r="G706" s="36"/>
      <c r="H706" s="36"/>
      <c r="I706" s="36"/>
      <c r="J706" s="36"/>
      <c r="K706" s="37"/>
      <c r="L706" s="36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</row>
    <row r="707" spans="3:23" x14ac:dyDescent="0.3">
      <c r="C707" s="35"/>
      <c r="D707" s="36"/>
      <c r="E707" s="36"/>
      <c r="F707" s="36"/>
      <c r="G707" s="36"/>
      <c r="H707" s="36"/>
      <c r="I707" s="36"/>
      <c r="J707" s="36"/>
      <c r="K707" s="37"/>
      <c r="L707" s="36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</row>
    <row r="708" spans="3:23" x14ac:dyDescent="0.3">
      <c r="C708" s="35"/>
      <c r="D708" s="36"/>
      <c r="E708" s="36"/>
      <c r="F708" s="36"/>
      <c r="G708" s="36"/>
      <c r="H708" s="36"/>
      <c r="I708" s="36"/>
      <c r="J708" s="36"/>
      <c r="K708" s="37"/>
      <c r="L708" s="36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</row>
    <row r="709" spans="3:23" x14ac:dyDescent="0.3">
      <c r="C709" s="35"/>
      <c r="D709" s="36"/>
      <c r="E709" s="36"/>
      <c r="F709" s="36"/>
      <c r="G709" s="36"/>
      <c r="H709" s="36"/>
      <c r="I709" s="36"/>
      <c r="J709" s="36"/>
      <c r="K709" s="37"/>
      <c r="L709" s="36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</row>
    <row r="710" spans="3:23" x14ac:dyDescent="0.3">
      <c r="C710" s="35"/>
      <c r="D710" s="36"/>
      <c r="E710" s="36"/>
      <c r="F710" s="36"/>
      <c r="G710" s="36"/>
      <c r="H710" s="36"/>
      <c r="I710" s="36"/>
      <c r="J710" s="36"/>
      <c r="K710" s="37"/>
      <c r="L710" s="36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</row>
    <row r="711" spans="3:23" x14ac:dyDescent="0.3">
      <c r="C711" s="35"/>
      <c r="D711" s="36"/>
      <c r="E711" s="36"/>
      <c r="F711" s="36"/>
      <c r="G711" s="36"/>
      <c r="H711" s="36"/>
      <c r="I711" s="36"/>
      <c r="J711" s="36"/>
      <c r="K711" s="37"/>
      <c r="L711" s="36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</row>
    <row r="712" spans="3:23" x14ac:dyDescent="0.3">
      <c r="C712" s="35"/>
      <c r="D712" s="36"/>
      <c r="E712" s="36"/>
      <c r="F712" s="36"/>
      <c r="G712" s="36"/>
      <c r="H712" s="36"/>
      <c r="I712" s="36"/>
      <c r="J712" s="36"/>
      <c r="K712" s="37"/>
      <c r="L712" s="36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</row>
    <row r="713" spans="3:23" x14ac:dyDescent="0.3">
      <c r="C713" s="35"/>
      <c r="D713" s="36"/>
      <c r="E713" s="36"/>
      <c r="F713" s="36"/>
      <c r="G713" s="36"/>
      <c r="H713" s="36"/>
      <c r="I713" s="36"/>
      <c r="J713" s="36"/>
      <c r="K713" s="37"/>
      <c r="L713" s="36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</row>
    <row r="714" spans="3:23" x14ac:dyDescent="0.3">
      <c r="C714" s="35"/>
      <c r="D714" s="36"/>
      <c r="E714" s="36"/>
      <c r="F714" s="36"/>
      <c r="G714" s="36"/>
      <c r="H714" s="36"/>
      <c r="I714" s="36"/>
      <c r="J714" s="36"/>
      <c r="K714" s="37"/>
      <c r="L714" s="36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</row>
    <row r="715" spans="3:23" x14ac:dyDescent="0.3">
      <c r="C715" s="35"/>
      <c r="D715" s="36"/>
      <c r="E715" s="36"/>
      <c r="F715" s="36"/>
      <c r="G715" s="36"/>
      <c r="H715" s="36"/>
      <c r="I715" s="36"/>
      <c r="J715" s="36"/>
      <c r="K715" s="37"/>
      <c r="L715" s="36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</row>
    <row r="716" spans="3:23" x14ac:dyDescent="0.3">
      <c r="C716" s="35"/>
      <c r="D716" s="36"/>
      <c r="E716" s="36"/>
      <c r="F716" s="36"/>
      <c r="G716" s="36"/>
      <c r="H716" s="36"/>
      <c r="I716" s="36"/>
      <c r="J716" s="36"/>
      <c r="K716" s="37"/>
      <c r="L716" s="36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</row>
    <row r="717" spans="3:23" x14ac:dyDescent="0.3">
      <c r="C717" s="35"/>
      <c r="D717" s="36"/>
      <c r="E717" s="36"/>
      <c r="F717" s="36"/>
      <c r="G717" s="36"/>
      <c r="H717" s="36"/>
      <c r="I717" s="36"/>
      <c r="J717" s="36"/>
      <c r="K717" s="37"/>
      <c r="L717" s="36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</row>
    <row r="718" spans="3:23" x14ac:dyDescent="0.3">
      <c r="C718" s="35"/>
      <c r="D718" s="36"/>
      <c r="E718" s="36"/>
      <c r="F718" s="36"/>
      <c r="G718" s="36"/>
      <c r="H718" s="36"/>
      <c r="I718" s="36"/>
      <c r="J718" s="36"/>
      <c r="K718" s="37"/>
      <c r="L718" s="36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</row>
    <row r="719" spans="3:23" x14ac:dyDescent="0.3">
      <c r="C719" s="35"/>
      <c r="D719" s="36"/>
      <c r="E719" s="36"/>
      <c r="F719" s="36"/>
      <c r="G719" s="36"/>
      <c r="H719" s="36"/>
      <c r="I719" s="36"/>
      <c r="J719" s="36"/>
      <c r="K719" s="37"/>
      <c r="L719" s="36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</row>
    <row r="720" spans="3:23" x14ac:dyDescent="0.3">
      <c r="C720" s="35"/>
      <c r="D720" s="36"/>
      <c r="E720" s="36"/>
      <c r="F720" s="36"/>
      <c r="G720" s="36"/>
      <c r="H720" s="36"/>
      <c r="I720" s="36"/>
      <c r="J720" s="36"/>
      <c r="K720" s="37"/>
      <c r="L720" s="36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</row>
    <row r="721" spans="3:23" x14ac:dyDescent="0.3">
      <c r="C721" s="35"/>
      <c r="D721" s="36"/>
      <c r="E721" s="36"/>
      <c r="F721" s="36"/>
      <c r="G721" s="36"/>
      <c r="H721" s="36"/>
      <c r="I721" s="36"/>
      <c r="J721" s="36"/>
      <c r="K721" s="37"/>
      <c r="L721" s="36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</row>
    <row r="722" spans="3:23" x14ac:dyDescent="0.3">
      <c r="C722" s="35"/>
      <c r="D722" s="36"/>
      <c r="E722" s="36"/>
      <c r="F722" s="36"/>
      <c r="G722" s="36"/>
      <c r="H722" s="36"/>
      <c r="I722" s="36"/>
      <c r="J722" s="36"/>
      <c r="K722" s="37"/>
      <c r="L722" s="36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</row>
    <row r="723" spans="3:23" x14ac:dyDescent="0.3">
      <c r="C723" s="35"/>
      <c r="D723" s="36"/>
      <c r="E723" s="36"/>
      <c r="F723" s="36"/>
      <c r="G723" s="36"/>
      <c r="H723" s="36"/>
      <c r="I723" s="36"/>
      <c r="J723" s="36"/>
      <c r="K723" s="37"/>
      <c r="L723" s="36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</row>
    <row r="724" spans="3:23" x14ac:dyDescent="0.3">
      <c r="C724" s="35"/>
      <c r="D724" s="36"/>
      <c r="E724" s="36"/>
      <c r="F724" s="36"/>
      <c r="G724" s="36"/>
      <c r="H724" s="36"/>
      <c r="I724" s="36"/>
      <c r="J724" s="36"/>
      <c r="K724" s="37"/>
      <c r="L724" s="36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</row>
    <row r="725" spans="3:23" x14ac:dyDescent="0.3">
      <c r="C725" s="35"/>
      <c r="D725" s="36"/>
      <c r="E725" s="36"/>
      <c r="F725" s="36"/>
      <c r="G725" s="36"/>
      <c r="H725" s="36"/>
      <c r="I725" s="36"/>
      <c r="J725" s="36"/>
      <c r="K725" s="37"/>
      <c r="L725" s="36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</row>
    <row r="726" spans="3:23" x14ac:dyDescent="0.3">
      <c r="C726" s="35"/>
      <c r="D726" s="36"/>
      <c r="E726" s="36"/>
      <c r="F726" s="36"/>
      <c r="G726" s="36"/>
      <c r="H726" s="36"/>
      <c r="I726" s="36"/>
      <c r="J726" s="36"/>
      <c r="K726" s="37"/>
      <c r="L726" s="36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</row>
    <row r="727" spans="3:23" x14ac:dyDescent="0.3">
      <c r="C727" s="35"/>
      <c r="D727" s="36"/>
      <c r="E727" s="36"/>
      <c r="F727" s="36"/>
      <c r="G727" s="36"/>
      <c r="H727" s="36"/>
      <c r="I727" s="36"/>
      <c r="J727" s="36"/>
      <c r="K727" s="37"/>
      <c r="L727" s="36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</row>
    <row r="728" spans="3:23" x14ac:dyDescent="0.3">
      <c r="C728" s="35"/>
      <c r="D728" s="36"/>
      <c r="E728" s="36"/>
      <c r="F728" s="36"/>
      <c r="G728" s="36"/>
      <c r="H728" s="36"/>
      <c r="I728" s="36"/>
      <c r="J728" s="36"/>
      <c r="K728" s="37"/>
      <c r="L728" s="36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</row>
    <row r="729" spans="3:23" x14ac:dyDescent="0.3">
      <c r="C729" s="35"/>
      <c r="D729" s="36"/>
      <c r="E729" s="36"/>
      <c r="F729" s="36"/>
      <c r="G729" s="36"/>
      <c r="H729" s="36"/>
      <c r="I729" s="36"/>
      <c r="J729" s="36"/>
      <c r="K729" s="37"/>
      <c r="L729" s="36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</row>
    <row r="730" spans="3:23" x14ac:dyDescent="0.3">
      <c r="C730" s="35"/>
      <c r="D730" s="36"/>
      <c r="E730" s="36"/>
      <c r="F730" s="36"/>
      <c r="G730" s="36"/>
      <c r="H730" s="36"/>
      <c r="I730" s="36"/>
      <c r="J730" s="36"/>
      <c r="K730" s="37"/>
      <c r="L730" s="36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</row>
    <row r="731" spans="3:23" x14ac:dyDescent="0.3">
      <c r="C731" s="35"/>
      <c r="D731" s="36"/>
      <c r="E731" s="36"/>
      <c r="F731" s="36"/>
      <c r="G731" s="36"/>
      <c r="H731" s="36"/>
      <c r="I731" s="36"/>
      <c r="J731" s="36"/>
      <c r="K731" s="37"/>
      <c r="L731" s="36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</row>
    <row r="732" spans="3:23" x14ac:dyDescent="0.3">
      <c r="C732" s="35"/>
      <c r="D732" s="36"/>
      <c r="E732" s="36"/>
      <c r="F732" s="36"/>
      <c r="G732" s="36"/>
      <c r="H732" s="36"/>
      <c r="I732" s="36"/>
      <c r="J732" s="36"/>
      <c r="K732" s="37"/>
      <c r="L732" s="36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</row>
    <row r="733" spans="3:23" x14ac:dyDescent="0.3">
      <c r="C733" s="35"/>
      <c r="D733" s="36"/>
      <c r="E733" s="36"/>
      <c r="F733" s="36"/>
      <c r="G733" s="36"/>
      <c r="H733" s="36"/>
      <c r="I733" s="36"/>
      <c r="J733" s="36"/>
      <c r="K733" s="37"/>
      <c r="L733" s="36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</row>
    <row r="734" spans="3:23" x14ac:dyDescent="0.3">
      <c r="C734" s="35"/>
      <c r="D734" s="36"/>
      <c r="E734" s="36"/>
      <c r="F734" s="36"/>
      <c r="G734" s="36"/>
      <c r="H734" s="36"/>
      <c r="I734" s="36"/>
      <c r="J734" s="36"/>
      <c r="K734" s="37"/>
      <c r="L734" s="36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</row>
    <row r="735" spans="3:23" x14ac:dyDescent="0.3">
      <c r="C735" s="35"/>
      <c r="D735" s="36"/>
      <c r="E735" s="36"/>
      <c r="F735" s="36"/>
      <c r="G735" s="36"/>
      <c r="H735" s="36"/>
      <c r="I735" s="36"/>
      <c r="J735" s="36"/>
      <c r="K735" s="37"/>
      <c r="L735" s="36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</row>
  </sheetData>
  <sheetProtection algorithmName="SHA-512" hashValue="GhW2aXRsjHu67SGj44mdEky8/6mSoHgI86IRIlY62acennVHfJRwVwGc/ubgnQWFXyybS7HVlWG469PieVhbPw==" saltValue="nMXffI2CwFuVYhPlxIbb7g==" spinCount="100000" sheet="1" objects="1" scenarios="1"/>
  <pageMargins left="0.7" right="0.7" top="0.75" bottom="0.75" header="0.3" footer="0.3"/>
  <pageSetup paperSize="9" scale="1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2021-01-28T18:22:03Z</dcterms:created>
  <dcterms:modified xsi:type="dcterms:W3CDTF">2021-04-12T16:38:09Z</dcterms:modified>
</cp:coreProperties>
</file>